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BOQ" sheetId="1" r:id="rId4"/>
    <sheet state="visible" name="Civil + Finishes BOQ" sheetId="2" r:id="rId5"/>
    <sheet state="hidden" name="CONSTRUCTION-AREAS" sheetId="3" r:id="rId6"/>
  </sheets>
  <definedNames>
    <definedName name="ProdPct1_6">#REF!</definedName>
    <definedName name="_387SP3Branch_4_1">#REF!</definedName>
    <definedName name="WET">#REF!</definedName>
    <definedName name="_331SP1Name_4_1">#REF!</definedName>
    <definedName name="cab21.5tp_4___0">#REF!</definedName>
    <definedName name="ContWithPrio_Text">#REF!</definedName>
    <definedName name="BusType_6___17">#REF!</definedName>
    <definedName name="SP4Credit_4_1___1">#REF!</definedName>
    <definedName name="_A31">#REF!</definedName>
    <definedName name="PrimeName___17">#REF!</definedName>
    <definedName name="SrvcCode1_Text___0">#REF!</definedName>
    <definedName name="SiteID_4___4">#REF!</definedName>
    <definedName name="_119SP3Branch_4_1">#REF!</definedName>
    <definedName name="SmallProj_Text_4___4">#REF!</definedName>
    <definedName name="mr10residen">#REF!</definedName>
    <definedName name="indf_6">#REF!</definedName>
    <definedName name="_124PRINT_AREA_MI_4_1">#REF!</definedName>
    <definedName name="_287ProjState_4_1">#REF!</definedName>
    <definedName name="ContWithName___1">#REF!</definedName>
    <definedName name="_54ChangeBy_4_1">#REF!</definedName>
    <definedName name="nonmodular_4_1___1">#REF!</definedName>
    <definedName name="_118_ContWithName_4_1">#REF!</definedName>
    <definedName name="LAMP___0">#REF!</definedName>
    <definedName name="MarketType_4___17">#REF!</definedName>
    <definedName name="EngPrio_Text_6___17">#REF!</definedName>
    <definedName name="_18cab21s_4_1">#REF!</definedName>
    <definedName name="TierCode_Text_4___1">#REF!</definedName>
    <definedName name="PrimePostal_4___0">#REF!</definedName>
    <definedName name="SrvcCode2_4___1">#REF!</definedName>
    <definedName name="_589SrvcCode2_Text_4_1">#REF!</definedName>
    <definedName name="SP2Branch_4_1___1">#REF!</definedName>
    <definedName name="PrimeCity_6___17">#REF!</definedName>
    <definedName name="_282SrvcCode2_Text_4_1">#REF!</definedName>
    <definedName name="_72PrimePrio_Text_4_1">#REF!</definedName>
    <definedName name="cab41us_4___1">#REF!</definedName>
    <definedName name="_134EngPostal_4_1">#REF!</definedName>
    <definedName name="_144SrvcCode4_4_1">#REF!</definedName>
    <definedName name="sauf_4___4">#REF!</definedName>
    <definedName name="SP4Name_4_1">#REF!</definedName>
    <definedName name="ProdCode2___17">#REF!</definedName>
    <definedName name="po">#REF!</definedName>
    <definedName name="_123SP4Branch_4_1">#REF!</definedName>
    <definedName name="PS___0">#REF!</definedName>
    <definedName name="_70ContWithPrio_Text_4_1">#REF!</definedName>
    <definedName name="CompDate_6___0">#REF!</definedName>
    <definedName name="SrvcCode2___0">#REF!</definedName>
    <definedName name="BillingTiming_6___4">#REF!</definedName>
    <definedName name="ProjState___1">#REF!</definedName>
    <definedName name="FiscalIDNum_6___1">#REF!</definedName>
    <definedName name="ProjCity_4_1___5">#REF!</definedName>
    <definedName name="Staircase">#REF!</definedName>
    <definedName name="TierCode_Text_6___17">#REF!</definedName>
    <definedName name="SrvcCode1_6___17">#REF!</definedName>
    <definedName name="_124SP4Number_4_1">#REF!</definedName>
    <definedName name="cab___1">#REF!</definedName>
    <definedName name="ProdCode1_Text_6">#REF!</definedName>
    <definedName name="Breaks">#REF!</definedName>
    <definedName name="mehead___1">#REF!</definedName>
    <definedName name="EngName_4_1___1">#REF!</definedName>
    <definedName name="_39CurrencyRate_4_1">#REF!</definedName>
    <definedName name="ProdPct1_6___0">#REF!</definedName>
    <definedName name="_38cab21us_4_1">#REF!</definedName>
    <definedName name="instf_6___4">#REF!</definedName>
    <definedName name="_100_BidClass_Text_4_1">#REF!</definedName>
    <definedName name="Excel_BuiltIn_Print_Area_0">#REF!</definedName>
    <definedName name="SrvcCode2_4___4">#REF!</definedName>
    <definedName name="ProdCode1_Text___0">#REF!</definedName>
    <definedName name="SalesMgr___0">#REF!</definedName>
    <definedName name="_30ContAmt_4_1">#REF!</definedName>
    <definedName name="BidClass_Text_4___17">#REF!</definedName>
    <definedName name="instf___17">#REF!</definedName>
    <definedName name="_138SrvcCode2_4_1">#REF!</definedName>
    <definedName name="SP1Name_6">#REF!</definedName>
    <definedName name="__A100000">#REF!</definedName>
    <definedName name="SP4Credit_6___1">#REF!</definedName>
    <definedName name="SP1Credit_4___17">#REF!</definedName>
    <definedName name="SmallProj_4___4">#REF!</definedName>
    <definedName name="cab41s_6___5">#REF!</definedName>
    <definedName name="_160ProdCode3_4_1">#REF!</definedName>
    <definedName name="SP5Name_6">#REF!</definedName>
    <definedName name="SP1Branch_4___17">#REF!</definedName>
    <definedName name="BillingTiming_6___0">#REF!</definedName>
    <definedName name="ProjPostal_4___0">#REF!</definedName>
    <definedName name="ProjPostal___5">#REF!</definedName>
    <definedName name="cab21.5tp_4___5">#REF!</definedName>
    <definedName name="zspu">#REF!</definedName>
    <definedName name="A5____13">#REF!</definedName>
    <definedName name="indf_4___17">#REF!</definedName>
    <definedName name="mehead___0">#REF!</definedName>
    <definedName name="_133_EstCost_4_1">#REF!</definedName>
    <definedName name="SP4Name_4___17">#REF!</definedName>
    <definedName name="_176ProjPostal_4_1">#REF!</definedName>
    <definedName name="SP1Branch___1">#REF!</definedName>
    <definedName name="SpecEnv2_4_1___1">#REF!</definedName>
    <definedName name="ProjName_6">#REF!</definedName>
    <definedName name="SASDASD___0">#REF!</definedName>
    <definedName name="eu___17">#REF!</definedName>
    <definedName name="SpecClass_Text_4___1">#REF!</definedName>
    <definedName name="_196ProdCode2_4_1">#REF!</definedName>
    <definedName name="_114EngPrio_Text_4_1">#REF!</definedName>
    <definedName name="_19cab31s_4_1">#REF!</definedName>
    <definedName name="_227ProjCity_4_1">#REF!</definedName>
    <definedName name="SpecClass">#REF!</definedName>
    <definedName name="idc">#REF!</definedName>
    <definedName name="ProdCode2_Text_4_1">#REF!</definedName>
    <definedName name="ProdCode5_Text_6">#REF!</definedName>
    <definedName name="gepcorpincome">#REF!</definedName>
    <definedName name="EngName_4___4">#REF!</definedName>
    <definedName name="SpecEnv1___1">#REF!</definedName>
    <definedName name="SP5Branch_4_1___1">#REF!</definedName>
    <definedName name="Kii">#REF!</definedName>
    <definedName name="sales">#REF!</definedName>
    <definedName name="SpecClass_4___5">#REF!</definedName>
    <definedName name="cabf_6___0">#REF!</definedName>
    <definedName name="_195_SrvcCode5_Text_4_1">#REF!</definedName>
    <definedName name="SrvcCode2_Text_6___17">#REF!</definedName>
    <definedName name="ContWithPrio___17">#REF!</definedName>
    <definedName name="A2____0">#REF!</definedName>
    <definedName name="_rm4">#REF!</definedName>
    <definedName name="_385SrvcCode4_4_1">#REF!</definedName>
    <definedName name="sheet1">#REF!</definedName>
    <definedName name="FSRVRFR___17">#REF!</definedName>
    <definedName name="_229ProjCountry_4_1">#REF!</definedName>
    <definedName name="ProdPct2_4___4">#REF!</definedName>
    <definedName name="BUDDHA">#REF!</definedName>
    <definedName name="_117_ContAmt_4_1">#REF!</definedName>
    <definedName name="ABS">#REF!</definedName>
    <definedName name="_80CurrencyRate_4_1">#REF!</definedName>
    <definedName name="ProjNum_6___0">#REF!</definedName>
    <definedName name="_105indf_4_1">#REF!</definedName>
    <definedName name="ProdCode4_Text___0">#REF!</definedName>
    <definedName name="_76ProdCode1_4_1">#REF!</definedName>
    <definedName name="dim4_6___4">#REF!</definedName>
    <definedName name="conf___4">#REF!</definedName>
    <definedName name="SP1Number_6___1">#REF!</definedName>
    <definedName name="sauif_4___5">#REF!</definedName>
    <definedName name="SP5Credit___0">#REF!</definedName>
    <definedName name="_288SrvcCode4_4_1">#REF!</definedName>
    <definedName name="SP1Number_4___0">#REF!</definedName>
    <definedName name="_196_StartDate_4_1">#REF!</definedName>
    <definedName name="InstBillingMethod_4">#REF!</definedName>
    <definedName name="CONum_4_1___5">#REF!</definedName>
    <definedName name="__dim4">#REF!</definedName>
    <definedName name="MarketType___0">#REF!</definedName>
    <definedName name="CurrencyRate_4">#REF!</definedName>
    <definedName name="_349SpecEnv1_Text_4_1">#REF!</definedName>
    <definedName name="PrimeAddress_4_1___0">#REF!</definedName>
    <definedName name="dear">#REF!</definedName>
    <definedName name="_186PrimeCity_4_1">#REF!</definedName>
    <definedName name="_172_ProjPostal_4_1">#REF!</definedName>
    <definedName name="_68PrimeCity_4_1">#REF!</definedName>
    <definedName name="A10____5">#REF!</definedName>
    <definedName name="SrvcCode4_4___0">#REF!</definedName>
    <definedName name="cab21s_4___4">#REF!</definedName>
    <definedName name="printx">#REF!</definedName>
    <definedName name="SelectedLanguage___1">#REF!</definedName>
    <definedName name="PrimePrio_4_1">#REF!</definedName>
    <definedName name="BillingFreq_6___5">#REF!</definedName>
    <definedName name="SECTION_1">#REF!</definedName>
    <definedName name="_137SrvcCode1_Text_4_1">#REF!</definedName>
    <definedName name="ChangeDate_6___17">#REF!</definedName>
    <definedName name="B___13">#REF!</definedName>
    <definedName name="cabf___0">#REF!</definedName>
    <definedName name="CABLE">#REF!</definedName>
    <definedName name="CABLE_6___4">#REF!</definedName>
    <definedName name="SpecEnv2_4___17">#REF!</definedName>
    <definedName name="indf___17">#REF!</definedName>
    <definedName name="Subject">#REF!</definedName>
    <definedName name="CURR_6___1">#REF!</definedName>
    <definedName name="A10____1">#REF!</definedName>
    <definedName name="dsdud">#REF!</definedName>
    <definedName name="_109SmallProj_4_1">#REF!</definedName>
    <definedName name="sauif">#REF!</definedName>
    <definedName name="saud_4">#REF!</definedName>
    <definedName name="SpecEnv1_4">#REF!</definedName>
    <definedName name="ProdCode2_Text_4_1___5">#REF!</definedName>
    <definedName name="cab41us_4___17">#REF!</definedName>
    <definedName name="ASHOKA">#REF!</definedName>
    <definedName name="SP1Credit___17">#REF!</definedName>
    <definedName name="ALT2___0">#REF!</definedName>
    <definedName name="ContWithPrio_Text_4___1">#REF!</definedName>
    <definedName name="_294SrvcCode5_Text_4_1">#REF!</definedName>
    <definedName name="_47EngPrio_Text_4_1">#REF!</definedName>
    <definedName name="ProjCountry___1">#REF!</definedName>
    <definedName name="L">#REF!</definedName>
    <definedName name="A9____5">#REF!</definedName>
    <definedName name="ProdCode4_Text_4_1___1">#REF!</definedName>
    <definedName name="SpecEnv1_Text_6___17">#REF!</definedName>
    <definedName name="SP2Name___0">#REF!</definedName>
    <definedName name="SpecEnv1_6___0">#REF!</definedName>
    <definedName name="_a___11">#REF!</definedName>
    <definedName name="_145_nonmodular_4_1">#REF!</definedName>
    <definedName name="pH___0">#REF!</definedName>
    <definedName name="SrvcCode4_4">#REF!</definedName>
    <definedName name="current2">#REF!</definedName>
    <definedName name="sauif_6___4">#REF!</definedName>
    <definedName name="CompDate_6___17">#REF!</definedName>
    <definedName name="SiteType_6___4">#REF!</definedName>
    <definedName name="GMAmount_4___1">#REF!</definedName>
    <definedName name="EngPrio_Text_4_1___0">#REF!</definedName>
    <definedName name="_164GMAmount_4_1">#REF!</definedName>
    <definedName name="_43BillingTiming_4_1">#REF!</definedName>
    <definedName name="EngPrio_6___1">#REF!</definedName>
    <definedName name="SrvcCode3_Text_4_1___0">#REF!</definedName>
    <definedName name="_13BillingTiming_4_1">#REF!</definedName>
    <definedName name="ProdPct5_6___5">#REF!</definedName>
    <definedName name="PSABillingMethod___17">#REF!</definedName>
    <definedName name="Qf">#REF!</definedName>
    <definedName name="BusType">#REF!</definedName>
    <definedName name="b1210.">#REF!</definedName>
    <definedName name="sauf___4">#REF!</definedName>
    <definedName name="EngAddress_4_1">#REF!</definedName>
    <definedName name="BusType_4___0">#REF!</definedName>
    <definedName name="wrn.backup.">#REF!</definedName>
    <definedName name="ProdPct3_6___5">#REF!</definedName>
    <definedName name="_132po_4_1">#REF!</definedName>
    <definedName name="cab31s_6___1">#REF!</definedName>
    <definedName name="Lx">#REF!</definedName>
    <definedName name="ciff___1">#REF!</definedName>
    <definedName name="GMAmount_4_1">#REF!</definedName>
    <definedName name="ProjPostal">#REF!</definedName>
    <definedName name="Et___13">#REF!</definedName>
    <definedName name="sauif___1">#REF!</definedName>
    <definedName name="ProjNum_4_1___0">#REF!</definedName>
    <definedName name="ProdCode1_Text_4___1">#REF!</definedName>
    <definedName name="PrimeCity_4___1">#REF!</definedName>
    <definedName name="cab41s_4_1">#REF!</definedName>
    <definedName name="SrvcCode5_Text_4_1___1">#REF!</definedName>
    <definedName name="_____dim4">#REF!</definedName>
    <definedName name="SP1Number">#REF!</definedName>
    <definedName name="_l_4_1___5">#REF!</definedName>
    <definedName name="____A999999">#REF!</definedName>
    <definedName name="SP5Name_4_1___5">#REF!</definedName>
    <definedName name="EngState_4_1___0">#REF!</definedName>
    <definedName name="FOXC">#REF!</definedName>
    <definedName name="s___7">#REF!</definedName>
    <definedName name="__Ki1">#REF!</definedName>
    <definedName name="ContWithName_4_1___1">#REF!</definedName>
    <definedName name="SrvcCode5_6___0">#REF!</definedName>
    <definedName name="_144PrimePrio_Text_4_1">#REF!</definedName>
    <definedName name="swf_4">#REF!</definedName>
    <definedName name="cab31us_4">#REF!</definedName>
    <definedName name="BillingFreq_4___5">#REF!</definedName>
    <definedName name="SmallProj_4_1___1">#REF!</definedName>
    <definedName name="instf_4___0">#REF!</definedName>
    <definedName name="dclabc">#REF!</definedName>
    <definedName name="_RAT2">#REF!</definedName>
    <definedName name="_128nonmodular_4_1">#REF!</definedName>
    <definedName name="CompDate_4">#REF!</definedName>
    <definedName name="ProjCity_4___5">#REF!</definedName>
    <definedName name="_79EngAddress_4_1">#REF!</definedName>
    <definedName name="G31j1620___0">#REF!</definedName>
    <definedName name="InstBillingMethod_4___17">#REF!</definedName>
    <definedName name="cadcd">#REF!</definedName>
    <definedName name="SpecEnv2_4_1___5">#REF!</definedName>
    <definedName name="Ql___0">#REF!</definedName>
    <definedName name="ProdPct1_4_1___5">#REF!</definedName>
    <definedName name="_57indf_4_1">#REF!</definedName>
    <definedName name="ProdCode2_4___4">#REF!</definedName>
    <definedName name="SP4Number___17">#REF!</definedName>
    <definedName name="_250SP4Credit_4_1">#REF!</definedName>
    <definedName name="SP2Number_6___4">#REF!</definedName>
    <definedName name="_a_2">#REF!</definedName>
    <definedName name="SP5Credit_6___1">#REF!</definedName>
    <definedName name="ProdCode5_Text_6___4">#REF!</definedName>
    <definedName name="PrimeAddress_6___17">#REF!</definedName>
    <definedName name="Ceiling_Plaster___5">#REF!</definedName>
    <definedName name="_196ProjPostal_4_1">#REF!</definedName>
    <definedName name="ProjPostal_4">#REF!</definedName>
    <definedName name="_83EngPrio_4_1">#REF!</definedName>
    <definedName name="_286ProjPostal_4_1">#REF!</definedName>
    <definedName name="Excel_BuiltIn_Print_Titles_3_4_1">#REF!</definedName>
    <definedName name="_71PrimePrio_4_1">#REF!</definedName>
    <definedName name="SASDASD___5">#REF!</definedName>
    <definedName name="_159po_4_1">#REF!</definedName>
    <definedName name="EngPrio_Text_6___1">#REF!</definedName>
    <definedName name="_p_1">#REF!</definedName>
    <definedName name="EngPrio_Text_4_1___1">#REF!</definedName>
    <definedName name="SP1Branch_4___5">#REF!</definedName>
    <definedName name="GMAmount_6___1">#REF!</definedName>
    <definedName name="PrimeState_4___5">#REF!</definedName>
    <definedName name="ProdCode3_Text_4_1___1">#REF!</definedName>
    <definedName name="__123Graph_E">#REF!</definedName>
    <definedName name="SP1Number_6___4">#REF!</definedName>
    <definedName name="_34__ProdCode3_Text_4_1">#REF!</definedName>
    <definedName name="ProdCode2_Text_4_1___1">#REF!</definedName>
    <definedName name="TEs">#REF!</definedName>
    <definedName name="SrvcCode4_6">#REF!</definedName>
    <definedName name="__123Graph_B">#REF!</definedName>
    <definedName name="ProdPct2_4___5">#REF!</definedName>
    <definedName name="FiscalIDNum___1">#REF!</definedName>
    <definedName name="SpecEnv2_Text_6">#REF!</definedName>
    <definedName name="job___11">#REF!</definedName>
    <definedName name="cab31s_6">#REF!</definedName>
    <definedName name="SelectedLanguage___0">#REF!</definedName>
    <definedName name="SP3Number_6___4">#REF!</definedName>
    <definedName name="Excel_BuiltIn_Print_Titles_3_3___1">#REF!</definedName>
    <definedName name="kju">#REF!</definedName>
    <definedName name="EngName_4___5">#REF!</definedName>
    <definedName name="SP5Name___4">#REF!</definedName>
    <definedName name="SrvcCode5_Text_4_1">#REF!</definedName>
    <definedName name="TierCode_4___4">#REF!</definedName>
    <definedName name="_66__SP4Branch_4_1">#REF!</definedName>
    <definedName name="ProjCounty_6___0">#REF!</definedName>
    <definedName name="_51Excel_BuiltIn_Print_Area_1">#REF!</definedName>
    <definedName name="_12_a_4_1">#REF!</definedName>
    <definedName name="Fhwl">#REF!</definedName>
    <definedName name="BillingTiming_6___5">#REF!</definedName>
    <definedName name="_81ProdCode3_Text_4_1">#REF!</definedName>
    <definedName name="_p_4___5">#REF!</definedName>
    <definedName name="instf_4_1___0">#REF!</definedName>
    <definedName name="_129Excel_BuiltIn_Print_Titles_3_4_1">#REF!</definedName>
    <definedName name="ProdCode1___5">#REF!</definedName>
    <definedName name="_p_4_1___5">#REF!</definedName>
    <definedName name="EngState___17">#REF!</definedName>
    <definedName name="Excel_BuiltIn_Print_Area_1_1_1_1_1">#REF!</definedName>
    <definedName name="_96ProjName_4_1">#REF!</definedName>
    <definedName name="dim4_4_1___1">#REF!</definedName>
    <definedName name="StartDate___17">#REF!</definedName>
    <definedName name="ProdCode4___5">#REF!</definedName>
    <definedName name="BusType_4___4">#REF!</definedName>
    <definedName name="CompDate_6">#REF!</definedName>
    <definedName name="ProjName_6___5">#REF!</definedName>
    <definedName name="_52cab21s_4_1">#REF!</definedName>
    <definedName name="SrvcCode5_4___4">#REF!</definedName>
    <definedName name="_367SrvcCode1_Text_4_1">#REF!</definedName>
    <definedName name="ProdPct5_4_1">#REF!</definedName>
    <definedName name="MarketType_Text___4">#REF!</definedName>
    <definedName name="SP2Number_4_1___0">#REF!</definedName>
    <definedName name="SrvcCode3_4">#REF!</definedName>
    <definedName name="_p_6">#REF!</definedName>
    <definedName name="SP5Credit_4_1">#REF!</definedName>
    <definedName name="AcctPrio_4_1___5">#REF!</definedName>
    <definedName name="SrvcCode3_Text_4">#REF!</definedName>
    <definedName name="SiteType_6___1">#REF!</definedName>
    <definedName name="_193_SrvcCode4_Text_4_1">#REF!</definedName>
    <definedName name="PrimeAddress">#REF!</definedName>
    <definedName name="_148TierCode_4_1">#REF!</definedName>
    <definedName name="_88__SrvcCode1_4_1">#REF!</definedName>
    <definedName name="_120SP3Number_4_1">#REF!</definedName>
    <definedName name="bcfb">#REF!</definedName>
    <definedName name="vatf_6___4">#REF!</definedName>
    <definedName name="_302TierCode_Text_4_1">#REF!</definedName>
    <definedName name="EngName_6___0">#REF!</definedName>
    <definedName name="conf_6">#REF!</definedName>
    <definedName name="swf_4_1___0">#REF!</definedName>
    <definedName name="Lr___13">#REF!</definedName>
    <definedName name="PrimeCity___5">#REF!</definedName>
    <definedName name="ALT3___0">#REF!</definedName>
    <definedName name="_77ProdCode2_Text_4_1">#REF!</definedName>
    <definedName name="SelectedLanguage___17">#REF!</definedName>
    <definedName name="EngAddress">#REF!</definedName>
    <definedName name="_244SP3Number_4_1">#REF!</definedName>
    <definedName name="_192PRINT_AREA_MI_4_1">#REF!</definedName>
    <definedName name="G">#REF!</definedName>
    <definedName name="octf___17">#REF!</definedName>
    <definedName name="H">#REF!</definedName>
    <definedName name="EngName_4_1">#REF!</definedName>
    <definedName name="_Ki2">#REF!</definedName>
    <definedName name="SP4Number_4___4">#REF!</definedName>
    <definedName name="FiscalIDNum___17">#REF!</definedName>
    <definedName name="BusType_Text_6">#REF!</definedName>
    <definedName name="TEST4">#REF!</definedName>
    <definedName name="dsdud___4">#REF!</definedName>
    <definedName name="_54__SP2Name_4_1">#REF!</definedName>
    <definedName name="sausysd___4">#REF!</definedName>
    <definedName name="_87eu_4_1">#REF!</definedName>
    <definedName name="___Eg616103">#REF!</definedName>
    <definedName name="cab21.5tp_4_1___5">#REF!</definedName>
    <definedName name="cab21.5tp_4___1">#REF!</definedName>
    <definedName name="manday1___11">#REF!</definedName>
    <definedName name="CABLE___16">#REF!</definedName>
    <definedName name="__A655600">#REF!</definedName>
    <definedName name="_118PrimeCity_4_1">#REF!</definedName>
    <definedName name="cab41s_4_1___0">#REF!</definedName>
    <definedName name="SP2Number_4_1___5">#REF!</definedName>
    <definedName name="nonmodular_4___0">#REF!</definedName>
    <definedName name="PrimeState_6___17">#REF!</definedName>
    <definedName name="ProdCode1___0">#REF!</definedName>
    <definedName name="rf">#REF!</definedName>
    <definedName name="Excel_BuiltIn_Database_5">#REF!</definedName>
    <definedName name="SP1Name_4___17">#REF!</definedName>
    <definedName name="SA___1">#REF!</definedName>
    <definedName name="_163FormTitle_4_1">#REF!</definedName>
    <definedName name="_151_PrimePostal_4_1">#REF!</definedName>
    <definedName name="Excel_BuiltIn_Print_Titles_3_4_1___0">#REF!</definedName>
    <definedName name="instf_4___17">#REF!</definedName>
    <definedName name="SP3Branch_4_1">#REF!</definedName>
    <definedName name="g5410.___5">#REF!</definedName>
    <definedName name="job___12">#REF!</definedName>
    <definedName name="Ki1___0">#REF!</definedName>
    <definedName name="swf___5">#REF!</definedName>
    <definedName name="A13____13">#REF!</definedName>
    <definedName name="CALf___0">#REF!</definedName>
    <definedName name="ContAmt_4_1">#REF!</definedName>
    <definedName name="ProdPct5_4_1___0">#REF!</definedName>
    <definedName name="COMPUTER">#REF!</definedName>
    <definedName name="_242SP3Name_4_1">#REF!</definedName>
    <definedName name="PrimePrio_4___4">#REF!</definedName>
    <definedName name="_100SalesMgr_4_1">#REF!</definedName>
    <definedName name="ciff___5">#REF!</definedName>
    <definedName name="_327SmallProj_4_1">#REF!</definedName>
    <definedName name="_l_4">#REF!</definedName>
    <definedName name="_p_4_1">#REF!</definedName>
    <definedName name="ProdCode5_Text_4___0">#REF!</definedName>
    <definedName name="sauf_6___5">#REF!</definedName>
    <definedName name="SP1Credit">#REF!</definedName>
    <definedName name="CALf_6___17">#REF!</definedName>
    <definedName name="AcctPrio_Text_6">#REF!</definedName>
    <definedName name="SiteType___0">#REF!</definedName>
    <definedName name="_20cab31us_4_1">#REF!</definedName>
    <definedName name="ProjAddress1_4___1">#REF!</definedName>
    <definedName name="Type2">#REF!</definedName>
    <definedName name="Excel_BuiltIn_Print_Area_2_1">#REF!</definedName>
    <definedName name="ContAmt_4_1___5">#REF!</definedName>
    <definedName name="PROD_6___5">#REF!</definedName>
    <definedName name="ContWithPrio_4___5">#REF!</definedName>
    <definedName name="_113_ChangeBy_4_1">#REF!</definedName>
    <definedName name="ProjCountry_6___0">#REF!</definedName>
    <definedName name="ProdCode2_4___0">#REF!</definedName>
    <definedName name="A10_">#REF!</definedName>
    <definedName name="CABLE_4_1___5">#REF!</definedName>
    <definedName name="EngPrio_4___1">#REF!</definedName>
    <definedName name="Pane2___0">#REF!</definedName>
    <definedName name="ProjCountry_4___1">#REF!</definedName>
    <definedName name="A1____5">#REF!</definedName>
    <definedName name="indf___5">#REF!</definedName>
    <definedName name="DELTA20___13">#REF!</definedName>
    <definedName name="rim4_4___0">#REF!</definedName>
    <definedName name="_24CABLE_4_1">#REF!</definedName>
    <definedName name="SelectedLanguage_4_1___1">#REF!</definedName>
    <definedName name="sigma0_2">#REF!</definedName>
    <definedName name="dq">#REF!</definedName>
    <definedName name="ProdCode2___4">#REF!</definedName>
    <definedName name="A4_">#REF!</definedName>
    <definedName name="EstCost_4">#REF!</definedName>
    <definedName name="SP2Credit_6___17">#REF!</definedName>
    <definedName name="ProdPct1_4___4">#REF!</definedName>
    <definedName name="Vz">#REF!</definedName>
    <definedName name="conf_6___4">#REF!</definedName>
    <definedName name="EngPrio_6___5">#REF!</definedName>
    <definedName name="CorpClient_4___5">#REF!</definedName>
    <definedName name="SP4Branch___5">#REF!</definedName>
    <definedName name="_34ContWithPrio_4_1">#REF!</definedName>
    <definedName name="_p_4___1">#REF!</definedName>
    <definedName name="rim4___17">#REF!</definedName>
    <definedName name="PrimePrio_Text___4">#REF!</definedName>
    <definedName name="EngPostal_6___17">#REF!</definedName>
    <definedName name="ProjNum___17">#REF!</definedName>
    <definedName name="cstf___5">#REF!</definedName>
    <definedName name="_271SP5Name_4_1">#REF!</definedName>
    <definedName name="_187PrimeName_4_1">#REF!</definedName>
    <definedName name="capital">#REF!</definedName>
    <definedName name="_45BusType_Text_4_1">#REF!</definedName>
    <definedName name="PrimePostal_4___4">#REF!</definedName>
    <definedName name="A5____5">#REF!</definedName>
    <definedName name="wrn.Profitability.">#REF!</definedName>
    <definedName name="rim4___4">#REF!</definedName>
    <definedName name="ProdPct2_6___4">#REF!</definedName>
    <definedName name="TESTKEYS">#REF!</definedName>
    <definedName name="ProdCode4_6___17">#REF!</definedName>
    <definedName name="cabf_6___17">#REF!</definedName>
    <definedName name="SP5Branch">#REF!</definedName>
    <definedName name="ProdPct5_4___1">#REF!</definedName>
    <definedName name="GMPercent___17">#REF!</definedName>
    <definedName name="PRINT_AREA_MI_4_1">#REF!</definedName>
    <definedName name="_16cab21.5tp_4_1">#REF!</definedName>
    <definedName name="PrimePrio_4">#REF!</definedName>
    <definedName name="sauif___5">#REF!</definedName>
    <definedName name="ContWithAcct_4___4">#REF!</definedName>
    <definedName name="SalesMgr_6___5">#REF!</definedName>
    <definedName name="octf___4">#REF!</definedName>
    <definedName name="A2_">#REF!</definedName>
    <definedName name="_ABS2">#REF!</definedName>
    <definedName name="_38__ProdCode4_Text_4_1">#REF!</definedName>
    <definedName name="SrvcCode4_4___4">#REF!</definedName>
    <definedName name="_240SP3Credit_4_1">#REF!</definedName>
    <definedName name="wrn.full.fin.1">#REF!</definedName>
    <definedName name="dim4_4___17">#REF!</definedName>
    <definedName name="ProjAddress2___4">#REF!</definedName>
    <definedName name="ContWithAcct_6___1">#REF!</definedName>
    <definedName name="servf___5">#REF!</definedName>
    <definedName name="FormTitle_4_1">#REF!</definedName>
    <definedName name="ProdCode3_4">#REF!</definedName>
    <definedName name="SP1Name_6___0">#REF!</definedName>
    <definedName name="ProjCountry___0">#REF!</definedName>
    <definedName name="COU">#REF!</definedName>
    <definedName name="carp">#REF!</definedName>
    <definedName name="PrimePrio_Text_4___1">#REF!</definedName>
    <definedName name="_117CorpClient_Text_4_1">#REF!</definedName>
    <definedName name="CURR_4_1___5">#REF!</definedName>
    <definedName name="PSABillingMethod_4___0">#REF!</definedName>
    <definedName name="__123Graph_AIncome">#REF!</definedName>
    <definedName name="_l">#REF!</definedName>
    <definedName name="_A100000">#REF!</definedName>
    <definedName name="nonmodular_6___17">#REF!</definedName>
    <definedName name="SpecClass_Text___4">#REF!</definedName>
    <definedName name="SP3Branch_4___17">#REF!</definedName>
    <definedName name="cab41s_4___0">#REF!</definedName>
    <definedName name="_117PrimeAddress_4_1">#REF!</definedName>
    <definedName name="PROD_6___1">#REF!</definedName>
    <definedName name="sauif_4___1">#REF!</definedName>
    <definedName name="FA">#REF!</definedName>
    <definedName name="PSABillingMethod_6___0">#REF!</definedName>
    <definedName name="ProdPct1_6___1">#REF!</definedName>
    <definedName name="SpecClass_6___1">#REF!</definedName>
    <definedName name="eu_6___5">#REF!</definedName>
    <definedName name="conf_4___5">#REF!</definedName>
    <definedName name="ProdCode2_Text_4___0">#REF!</definedName>
    <definedName name="MarketType_4___5">#REF!</definedName>
    <definedName name="____a2">#REF!</definedName>
    <definedName name="A70000___0">#REF!</definedName>
    <definedName name="cab41s_6">#REF!</definedName>
    <definedName name="gyt">#REF!</definedName>
    <definedName name="SrvcCode4_Text_4___1">#REF!</definedName>
    <definedName name="SP3Credit_6___0">#REF!</definedName>
    <definedName name="conf_6___5">#REF!</definedName>
    <definedName name="vatf_4___0">#REF!</definedName>
    <definedName name="EngCity_6___17">#REF!</definedName>
    <definedName name="BillingFreq___17">#REF!</definedName>
    <definedName name="SPLR_6___4">#REF!</definedName>
    <definedName name="SrvcCode3_Text_4___4">#REF!</definedName>
    <definedName name="eu___0">#REF!</definedName>
    <definedName name="cab21.5tp_6">#REF!</definedName>
    <definedName name="AcctName_6___1">#REF!</definedName>
    <definedName name="__rm4">#REF!</definedName>
    <definedName name="SpecEnv2_Text_6___1">#REF!</definedName>
    <definedName name="ContWithName___0">#REF!</definedName>
    <definedName name="_177PROD_4_1">#REF!</definedName>
    <definedName name="ContWithAcct_4___0">#REF!</definedName>
    <definedName name="SelectedLanguage_4_1___5">#REF!</definedName>
    <definedName name="TEs___0">#REF!</definedName>
    <definedName name="_127ProdCode1_Text_4_1">#REF!</definedName>
    <definedName name="Excel_BuiltIn_Print_Titles_3_16___5">#REF!</definedName>
    <definedName name="hh___0">#REF!</definedName>
    <definedName name="BidClass_Text_4___1">#REF!</definedName>
    <definedName name="__RAN1">#REF!</definedName>
    <definedName name="_p_4_1___0">#REF!</definedName>
    <definedName name="SrvcCode4_Text_4___0">#REF!</definedName>
    <definedName name="g452.">#REF!</definedName>
    <definedName name="ChangeBy_6___1">#REF!</definedName>
    <definedName name="SPLR_6">#REF!</definedName>
    <definedName name="Duct_Plaster">#REF!</definedName>
    <definedName name="ProjCounty_6___5">#REF!</definedName>
    <definedName name="Floor">#REF!</definedName>
    <definedName name="_130SP5Number_4_1">#REF!</definedName>
    <definedName name="SP3Credit">#REF!</definedName>
    <definedName name="__rim4">#REF!</definedName>
    <definedName name="ProdCode5_4_1___1">#REF!</definedName>
    <definedName name="GMPercent_6___5">#REF!</definedName>
    <definedName name="SHOPBOQ___5">#REF!</definedName>
    <definedName name="dg">#REF!</definedName>
    <definedName name="SrvcCode4">#REF!</definedName>
    <definedName name="po_4_1___1">#REF!</definedName>
    <definedName name="InstBillingMethod_4_1___0">#REF!</definedName>
    <definedName name="EngAddress_4">#REF!</definedName>
    <definedName name="SiteID_4_1___0">#REF!</definedName>
    <definedName name="SP1Credit_6___4">#REF!</definedName>
    <definedName name="absth">#REF!</definedName>
    <definedName name="_74PRINT_AREA_MI_4_1">#REF!</definedName>
    <definedName name="Excel_BuiltIn_Print_Area_1_1_1_1_4">#REF!</definedName>
    <definedName name="sauif_6___5">#REF!</definedName>
    <definedName name="ContWithAcct_4_1___5">#REF!</definedName>
    <definedName name="ContWithName_4_1">#REF!</definedName>
    <definedName name="SP2Name_4___1">#REF!</definedName>
    <definedName name="_a_1___5">#REF!</definedName>
    <definedName name="ProjCountry_6___4">#REF!</definedName>
    <definedName name="_487SP5Name_4_1">#REF!</definedName>
    <definedName name="SP1Number___0">#REF!</definedName>
    <definedName name="BidClass_Text_6">#REF!</definedName>
    <definedName name="CALf___5">#REF!</definedName>
    <definedName name="SrvcCode3_Text___17">#REF!</definedName>
    <definedName name="_183_SmallProj_Text_4_1">#REF!</definedName>
    <definedName name="GMPercent___5">#REF!</definedName>
    <definedName name="_2_a_4_1">#REF!</definedName>
    <definedName name="ProdPct4___17">#REF!</definedName>
    <definedName name="BusType_Text___5">#REF!</definedName>
    <definedName name="ProdCode5_6">#REF!</definedName>
    <definedName name="SP1Number_4_1___0">#REF!</definedName>
    <definedName name="g1622.">#REF!</definedName>
    <definedName name="Kii___0">#REF!</definedName>
    <definedName name="BidClass_Text_6___5">#REF!</definedName>
    <definedName name="SrvcCode3_4_1___1">#REF!</definedName>
    <definedName name="SrvcCode4_6___17">#REF!</definedName>
    <definedName name="CABLE___5">#REF!</definedName>
    <definedName name="ProjNum_4___1">#REF!</definedName>
    <definedName name="SmallProj_Text___0">#REF!</definedName>
    <definedName name="march_qty">#REF!</definedName>
    <definedName name="dcit">#REF!</definedName>
    <definedName name="SrvcCode4_Text_6___0">#REF!</definedName>
    <definedName name="building">#REF!</definedName>
    <definedName name="_287SP2Name_4_1">#REF!</definedName>
    <definedName name="SP2Number">#REF!</definedName>
    <definedName name="cstf___4">#REF!</definedName>
    <definedName name="__IntlFixupTable">#REF!</definedName>
    <definedName name="po_6___17">#REF!</definedName>
    <definedName name="CorpClient_4_1___5">#REF!</definedName>
    <definedName name="ciff___4">#REF!</definedName>
    <definedName name="CURR_4_1___1">#REF!</definedName>
    <definedName name="SP2Branch_4">#REF!</definedName>
    <definedName name="_401vatf_4_1">#REF!</definedName>
    <definedName name="EngPostal_4">#REF!</definedName>
    <definedName name="BillingFreq_4___4">#REF!</definedName>
    <definedName name="___ta1">#REF!</definedName>
    <definedName name="CURR">#REF!</definedName>
    <definedName name="_97ProjState_4_1">#REF!</definedName>
    <definedName name="A6____1">#REF!</definedName>
    <definedName name="Excel_BuiltIn_Print_Area_1_1___5">#REF!</definedName>
    <definedName name="_l_1___5">#REF!</definedName>
    <definedName name="SpecClass_6___0">#REF!</definedName>
    <definedName name="deer">#REF!</definedName>
    <definedName name="Excel_BuiltIn_Print_Area_1_1_1_4">#REF!</definedName>
    <definedName name="_238SP3Branch_4_1">#REF!</definedName>
    <definedName name="INV_SCH___5">#REF!</definedName>
    <definedName name="CorpClient_Text___17">#REF!</definedName>
    <definedName name="ProdCode4___0">#REF!</definedName>
    <definedName name="_54GMAmount_4_1">#REF!</definedName>
    <definedName name="_158_ProdCode1_Text_4_1">#REF!</definedName>
    <definedName name="nonmodular___4">#REF!</definedName>
    <definedName name="_155nonmodular_4_1">#REF!</definedName>
    <definedName name="idiot">#REF!</definedName>
    <definedName name="_134PrimeAddress_4_1">#REF!</definedName>
    <definedName name="swf_4_1___5">#REF!</definedName>
    <definedName name="ProjAddress2___1">#REF!</definedName>
    <definedName name="nonmodular___1">#REF!</definedName>
    <definedName name="CurrencyRate___17">#REF!</definedName>
    <definedName name="_167ProdPct4_4_1">#REF!</definedName>
    <definedName name="VNFVBDVFBZDSD___4">#REF!</definedName>
    <definedName name="ProdPct3___1">#REF!</definedName>
    <definedName name="BillingFreq_4___17">#REF!</definedName>
    <definedName name="SpecClass___1">#REF!</definedName>
    <definedName name="SrvcCode4_Text_6___17">#REF!</definedName>
    <definedName name="Group1">#REF!</definedName>
    <definedName name="_1_a_1">#REF!</definedName>
    <definedName name="SDPLFA">#REF!</definedName>
    <definedName name="___A70000">#REF!</definedName>
    <definedName name="SiteID_4___5">#REF!</definedName>
    <definedName name="sauif_6___17">#REF!</definedName>
    <definedName name="_110_cabf_4_1">#REF!</definedName>
    <definedName name="EngAddress_4_1___1">#REF!</definedName>
    <definedName name="SpecEnv1_Text_4_1___1">#REF!</definedName>
    <definedName name="ProjCity_6___1">#REF!</definedName>
    <definedName name="boml">#REF!</definedName>
    <definedName name="ProjAddress2">#REF!</definedName>
    <definedName name="ProdCode2_Text_6___17">#REF!</definedName>
    <definedName name="SrvcCode2_Text_4___0">#REF!</definedName>
    <definedName name="_23cab41us_4_1">#REF!</definedName>
    <definedName name="_84ProdPct1_4_1">#REF!</definedName>
    <definedName name="_205ProdCode5_Text_4_1">#REF!</definedName>
    <definedName name="ProdPct1_6___17">#REF!</definedName>
    <definedName name="b832.">#REF!</definedName>
    <definedName name="_22cab41us_4_1">#REF!</definedName>
    <definedName name="_208sauf_4_1">#REF!</definedName>
    <definedName name="_375SrvcCode2_Text_4_1">#REF!</definedName>
    <definedName name="Ig___0">#REF!</definedName>
    <definedName name="FormTitle_6___1">#REF!</definedName>
    <definedName name="_152vatf_4_1">#REF!</definedName>
    <definedName name="BusType_Text_6___4">#REF!</definedName>
    <definedName name="ProdCode5___1">#REF!</definedName>
    <definedName name="eyrlp___17">#REF!</definedName>
    <definedName name="Excel_BuiltIn_Print_Titles_3_16___0">#REF!</definedName>
    <definedName name="SP2Name___5">#REF!</definedName>
    <definedName name="GMAmount_6___0">#REF!</definedName>
    <definedName name="s___16">#REF!</definedName>
    <definedName name="msjune1807">#REF!</definedName>
    <definedName name="sigmah">#REF!</definedName>
    <definedName name="A8____1">#REF!</definedName>
    <definedName name="_30BusType_4_1">#REF!</definedName>
    <definedName name="_222SP1Branch_4_1">#REF!</definedName>
    <definedName name="BusType_6___0">#REF!</definedName>
    <definedName name="Rse___13">#REF!</definedName>
    <definedName name="dim4_6___17">#REF!</definedName>
    <definedName name="_162FiscalIDNum_4_1">#REF!</definedName>
    <definedName name="Excel_BuiltIn_Print_Titles_3_4___0">#REF!</definedName>
    <definedName name="SalesMgr_6___4">#REF!</definedName>
    <definedName name="OwnAcctNum_4___1">#REF!</definedName>
    <definedName name="MarketType_4">#REF!</definedName>
    <definedName name="CALf_4_1">#REF!</definedName>
    <definedName name="caln">#REF!</definedName>
    <definedName name="ProdCode4_Text_4">#REF!</definedName>
    <definedName name="_194ProjNum_4_1">#REF!</definedName>
    <definedName name="_90Excel_BuiltIn_Print_Area_1_1_1">#REF!</definedName>
    <definedName name="cdf___0">#REF!</definedName>
    <definedName name="ProjAddress2_4_1___1">#REF!</definedName>
    <definedName name="H0___13">#REF!</definedName>
    <definedName name="eu_6___4">#REF!</definedName>
    <definedName name="_41dim4_4_1">#REF!</definedName>
    <definedName name="SHOPHED">#REF!</definedName>
    <definedName name="_10BidClass_4_1">#REF!</definedName>
    <definedName name="SP2Number___0">#REF!</definedName>
    <definedName name="External_Plaster">#REF!</definedName>
    <definedName name="_ALT4">#REF!</definedName>
    <definedName name="PSABillingMethod_6">#REF!</definedName>
    <definedName name="PrimeName_4___1">#REF!</definedName>
    <definedName name="SpecClass_Text_6">#REF!</definedName>
    <definedName name="SrvcCode1_Text_4_1">#REF!</definedName>
    <definedName name="ContWithPrio_4___0">#REF!</definedName>
    <definedName name="EngState_6___5">#REF!</definedName>
    <definedName name="ZSS">#REF!</definedName>
    <definedName name="EngState">#REF!</definedName>
    <definedName name="GMAmount_6___4">#REF!</definedName>
    <definedName name="SP1Branch___17">#REF!</definedName>
    <definedName name="_276SrvcCode1_4_1">#REF!</definedName>
    <definedName name="TEs___13">#REF!</definedName>
    <definedName name="_130_EngPrio_4_1">#REF!</definedName>
    <definedName name="GMAmount___17">#REF!</definedName>
    <definedName name="PrimeState_6___5">#REF!</definedName>
    <definedName name="CurrencyRate_4___17">#REF!</definedName>
    <definedName name="_89cab31s_4_1">#REF!</definedName>
    <definedName name="pb">#REF!</definedName>
    <definedName name="SECTION___4">#REF!</definedName>
    <definedName name="SrvcCode5_6___5">#REF!</definedName>
    <definedName name="SrvcCode5_6___1">#REF!</definedName>
    <definedName name="SrvcCode2_6___4">#REF!</definedName>
    <definedName name="_46cab41us_4_1">#REF!</definedName>
    <definedName name="ProdCode5_4">#REF!</definedName>
    <definedName name="_145SrvcCode4_Text_4_1">#REF!</definedName>
    <definedName name="ProdPct3_4_1___5">#REF!</definedName>
    <definedName name="SP3Name_4___1">#REF!</definedName>
    <definedName name="BidClass_Text_4_1">#REF!</definedName>
    <definedName name="BidClass_Text_4___5">#REF!</definedName>
    <definedName name="po___5">#REF!</definedName>
    <definedName localSheetId="1" name="date">#REF!</definedName>
    <definedName name="AcctPrio_6___17">#REF!</definedName>
    <definedName name="_9AcctPrio_Text_4_1">#REF!</definedName>
    <definedName name="PrimeState">#REF!</definedName>
    <definedName name="MarketType_Text___5">#REF!</definedName>
    <definedName name="SelectedLanguage">#REF!</definedName>
    <definedName name="CorpClient_Text_6___17">#REF!</definedName>
    <definedName name="_266SpecEnv1_4_1">#REF!</definedName>
    <definedName name="SP3Credit_6___5">#REF!</definedName>
    <definedName name="EngCity_4_1___1">#REF!</definedName>
    <definedName name="ProdCode5">#REF!</definedName>
    <definedName name="energyincome">#REF!</definedName>
    <definedName name="CURR_6">#REF!</definedName>
    <definedName name="Excel_BuiltIn_Print_Area___17">#REF!</definedName>
    <definedName name="BillingTiming">#REF!</definedName>
    <definedName name="_331SrvcCode4_Text_4_1">#REF!</definedName>
    <definedName name="EngPostal">#REF!</definedName>
    <definedName name="LUX">#REF!</definedName>
    <definedName name="PrimePostal_4___5">#REF!</definedName>
    <definedName name="cab21us_6___0">#REF!</definedName>
    <definedName name="gthh">#REF!</definedName>
    <definedName name="EngPostal_6___1">#REF!</definedName>
    <definedName name="swf_4___17">#REF!</definedName>
    <definedName name="UNITS">#REF!</definedName>
    <definedName name="crsr1">#REF!</definedName>
    <definedName name="SP2Branch___4">#REF!</definedName>
    <definedName name="EngState_4___17">#REF!</definedName>
    <definedName name="_33ContWithPrio_4_1">#REF!</definedName>
    <definedName name="SpecEnv1_Text_4_1___0">#REF!</definedName>
    <definedName name="g2707.___0">#REF!</definedName>
    <definedName name="ProdCode5_Text_4___5">#REF!</definedName>
    <definedName name="SP1Credit_6___5">#REF!</definedName>
    <definedName name="________Eg616103">#REF!</definedName>
    <definedName name="EstCost___17">#REF!</definedName>
    <definedName name="Excel_BuiltIn_Print_Area_1___17">#REF!</definedName>
    <definedName name="_64nonmodular_4_1">#REF!</definedName>
    <definedName name="_46EngPrio_4_1">#REF!</definedName>
    <definedName name="ZY___13">#REF!</definedName>
    <definedName name="SpecClass_Text_4_1">#REF!</definedName>
    <definedName name="ProdCode4">#REF!</definedName>
    <definedName name="ProdCode3_4___4">#REF!</definedName>
    <definedName name="botn">#REF!</definedName>
    <definedName name="BusType___5">#REF!</definedName>
    <definedName name="CABLE___18">#REF!</definedName>
    <definedName name="InstBillingMethod_6___17">#REF!</definedName>
    <definedName name="_117SP2Name_4_1">#REF!</definedName>
    <definedName name="CurrencyRate___5">#REF!</definedName>
    <definedName name="_14_l_4_1">#REF!</definedName>
    <definedName name="ChangeDate_4___17">#REF!</definedName>
    <definedName name="_42EngCity_4_1">#REF!</definedName>
    <definedName name="SP4Credit_6___5">#REF!</definedName>
    <definedName name="SP4Credit">#REF!</definedName>
    <definedName name="nbc">#REF!</definedName>
    <definedName name="ContWithPrio___4">#REF!</definedName>
    <definedName name="MONTH">#REF!</definedName>
    <definedName name="SpecEnv2_6___0">#REF!</definedName>
    <definedName name="ProdCode3_Text_4___5">#REF!</definedName>
    <definedName name="_95ProjCounty_4_1">#REF!</definedName>
    <definedName name="ProjNum___4">#REF!</definedName>
    <definedName name="CurrencyRate_6___0">#REF!</definedName>
    <definedName name="_420SP3Number_4_1">#REF!</definedName>
    <definedName name="Qi">#REF!</definedName>
    <definedName name="SP1Name_4___5">#REF!</definedName>
    <definedName name="Ki___0">#REF!</definedName>
    <definedName name="EstCost_4_1">#REF!</definedName>
    <definedName name="CABLE_6___17">#REF!</definedName>
    <definedName name="po_4_1___0">#REF!</definedName>
    <definedName name="SmallProj___17">#REF!</definedName>
    <definedName name="ARCH">#REF!</definedName>
    <definedName name="ProjAddress1_6___0">#REF!</definedName>
    <definedName name="Ki">#REF!</definedName>
    <definedName name="FormTitle_4___1">#REF!</definedName>
    <definedName name="_214SiteID_4_1">#REF!</definedName>
    <definedName name="eu___1">#REF!</definedName>
    <definedName name="ProdCode1_4_1">#REF!</definedName>
    <definedName name="A7____5">#REF!</definedName>
    <definedName name="SmallProj_Text___17">#REF!</definedName>
    <definedName name="___AA1">#REF!</definedName>
    <definedName name="nonmodular___17">#REF!</definedName>
    <definedName name="_96EngState_4_1">#REF!</definedName>
    <definedName name="SrvcCode1_Text_4_1___0">#REF!</definedName>
    <definedName name="_148_PrimeAddress_4_1">#REF!</definedName>
    <definedName name="SS">#REF!</definedName>
    <definedName name="SP5Number___17">#REF!</definedName>
    <definedName name="InstBillingMethod_4_1___1">#REF!</definedName>
    <definedName name="Excel_BuiltIn_Print_Area_1_2">#REF!</definedName>
    <definedName name="SP4Branch_4___5">#REF!</definedName>
    <definedName name="ProjCity1___1">#REF!</definedName>
    <definedName name="cab31us_4___4">#REF!</definedName>
    <definedName name="ContAmt_4___5">#REF!</definedName>
    <definedName name="________A100000">#REF!</definedName>
    <definedName name="_304SelectedLanguage_4_1">#REF!</definedName>
    <definedName name="PRIME___1">#REF!</definedName>
    <definedName name="_76__SP5Name_4_1">#REF!</definedName>
    <definedName name="cab21us">#REF!</definedName>
    <definedName name="_C___13">#REF!</definedName>
    <definedName name="ZSS___0">#REF!</definedName>
    <definedName name="_p_4">#REF!</definedName>
    <definedName name="usd___4">#REF!</definedName>
    <definedName name="SPLR_4___5">#REF!</definedName>
    <definedName name="dl___13">#REF!</definedName>
    <definedName name="_100FiscalIDNum_4_1">#REF!</definedName>
    <definedName name="EngPostal_6___4">#REF!</definedName>
    <definedName name="Excel_BuiltIn_Print_Area_1___16">#REF!</definedName>
    <definedName name="ProdCode3_4___0">#REF!</definedName>
    <definedName name="ProdCode4_4_1___5">#REF!</definedName>
    <definedName name="GMAmount___5">#REF!</definedName>
    <definedName name="wid">#REF!</definedName>
    <definedName name="cab41us_6">#REF!</definedName>
    <definedName name="AcctPrio_Text">#REF!</definedName>
    <definedName name="SP5Credit_4___0">#REF!</definedName>
    <definedName name="ProdCode5_4___5">#REF!</definedName>
    <definedName name="_30conf_4_1">#REF!</definedName>
    <definedName name="SP1Credit_6___0">#REF!</definedName>
    <definedName name="rim4_4_1">#REF!</definedName>
    <definedName name="instf">#REF!</definedName>
    <definedName name="SrvcCode4_Text_4_1___1">#REF!</definedName>
    <definedName name="_72PRINT_AREA_MI_4_1">#REF!</definedName>
    <definedName name="BusType_Text_6___0">#REF!</definedName>
    <definedName name="_173_ProjState_4_1">#REF!</definedName>
    <definedName name="SP2Name_4___0">#REF!</definedName>
    <definedName name="SP4Name___0">#REF!</definedName>
    <definedName name="ProdCode1_Text_6___5">#REF!</definedName>
    <definedName name="SpecEnv2_Text_4_1___1">#REF!</definedName>
    <definedName name="SrvcCode2_Text_4_1">#REF!</definedName>
    <definedName name="PRINT_AREA_MI___17">#REF!</definedName>
    <definedName name="ContWithPrio_6___1">#REF!</definedName>
    <definedName name="_365SP2Name_4_1">#REF!</definedName>
    <definedName name="cab41us_6___17">#REF!</definedName>
    <definedName name="A1____13">#REF!</definedName>
    <definedName name="temp1">#REF!</definedName>
    <definedName name="EstCost_4_1___5">#REF!</definedName>
    <definedName name="ContAmt">#REF!</definedName>
    <definedName name="_a1">#REF!</definedName>
    <definedName name="SiteID_6___0">#REF!</definedName>
    <definedName name="ChangeDate_4_1">#REF!</definedName>
    <definedName name="_619TierCode_Text_4_1">#REF!</definedName>
    <definedName name="cab41us___0">#REF!</definedName>
    <definedName name="PrimePostal_4_1___0">#REF!</definedName>
    <definedName name="A999999___1">#REF!</definedName>
    <definedName name="SP3Credit_6___4">#REF!</definedName>
    <definedName name="CABLE___11">#REF!</definedName>
    <definedName name="SP3Credit_4_1___0">#REF!</definedName>
    <definedName name="_G72228">#REF!</definedName>
    <definedName name="hf">#REF!</definedName>
    <definedName name="SrvcCode3_Text_6___0">#REF!</definedName>
    <definedName name="SrvcCode4_4___1">#REF!</definedName>
    <definedName name="_476SP5Credit_4_1">#REF!</definedName>
    <definedName name="ProdCode3_4_1___0">#REF!</definedName>
    <definedName name="ProdCode2_4___1">#REF!</definedName>
    <definedName name="SP3Number___5">#REF!</definedName>
    <definedName name="_387SrvcCode4_Text_4_1">#REF!</definedName>
    <definedName name="SP3Name___4">#REF!</definedName>
    <definedName name="A1____0">#REF!</definedName>
    <definedName name="SrvcCode2_6___5">#REF!</definedName>
    <definedName name="MarketType_Text_4_1___5">#REF!</definedName>
    <definedName name="_29__p_1">#REF!</definedName>
    <definedName name="PrimePrio___4">#REF!</definedName>
    <definedName name="CompDate_4___4">#REF!</definedName>
    <definedName name="_____________hp10">#REF!</definedName>
    <definedName name="sauif___17">#REF!</definedName>
    <definedName name="_rim4">#REF!</definedName>
    <definedName name="PSABillingMethod_4_1___0">#REF!</definedName>
    <definedName name="FormTitle_6">#REF!</definedName>
    <definedName name="_93ProjCity_4_1">#REF!</definedName>
    <definedName name="CABLE_4___4">#REF!</definedName>
    <definedName name="_106EngCity_4_1">#REF!</definedName>
    <definedName name="Ag">#REF!</definedName>
    <definedName name="SpecEnv1_Text_4___1">#REF!</definedName>
    <definedName name="ProdCode4_6">#REF!</definedName>
    <definedName name="ProdCode2_6___4">#REF!</definedName>
    <definedName name="_171PrimePrio_Text_4_1">#REF!</definedName>
    <definedName name="rim4_4_1___5">#REF!</definedName>
    <definedName name="_66CABLE_4_1">#REF!</definedName>
    <definedName name="_119_ContWithPrio_4_1">#REF!</definedName>
    <definedName name="_567SrvcCode1_Text_4_1">#REF!</definedName>
    <definedName name="ProjState_6___1">#REF!</definedName>
    <definedName name="ProjAddress2_4___1">#REF!</definedName>
    <definedName name="Excel_BuiltIn_Print_Titles_4___17">#REF!</definedName>
    <definedName name="ProjPostal___4">#REF!</definedName>
    <definedName name="A4____1">#REF!</definedName>
    <definedName name="_65PrimeAddress_4_1">#REF!</definedName>
    <definedName name="_328SmallProj_Text_4_1">#REF!</definedName>
    <definedName name="_40cab31s_4_1">#REF!</definedName>
    <definedName name="indf">#REF!</definedName>
    <definedName name="_141_indf_4_1">#REF!</definedName>
    <definedName name="_188ProjCountry_4_1">#REF!</definedName>
    <definedName name="cab31us___17">#REF!</definedName>
    <definedName name="SrvcCode4_Text___4">#REF!</definedName>
    <definedName name="BusType_Text_4_1___0">#REF!</definedName>
    <definedName name="ContWithPrio_Text_4_1___1">#REF!</definedName>
    <definedName name="cab21s___1">#REF!</definedName>
    <definedName name="sdd">#REF!</definedName>
    <definedName name="ProdCode5___17">#REF!</definedName>
    <definedName name="EstCost___0">#REF!</definedName>
    <definedName name="_157OwnAcctNum_4_1">#REF!</definedName>
    <definedName name="StartDate_6___5">#REF!</definedName>
    <definedName name="_301saud_4_1">#REF!</definedName>
    <definedName name="_146SrvcCode5_4_1">#REF!</definedName>
    <definedName name="TESTVKEY">#REF!</definedName>
    <definedName name="CompDate_4___1">#REF!</definedName>
    <definedName name="SP4Number_6___17">#REF!</definedName>
    <definedName name="s___17">#REF!</definedName>
    <definedName name="_l___5">#REF!</definedName>
    <definedName name="_197ProdCode4_4_1">#REF!</definedName>
    <definedName name="cabf_4_1">#REF!</definedName>
    <definedName name="_alt1">#REF!</definedName>
    <definedName name="SP4Branch_4_1">#REF!</definedName>
    <definedName name="ProjAddress2_4_1___0">#REF!</definedName>
    <definedName name="ProdPct3_4___0">#REF!</definedName>
    <definedName name="ProdCode2___5">#REF!</definedName>
    <definedName name="ProjNum_4___4">#REF!</definedName>
    <definedName name="instf_6___1">#REF!</definedName>
    <definedName name="Exchange_rate">#REF!</definedName>
    <definedName name="ProdCode1_Text___5">#REF!</definedName>
    <definedName name="nonmodular_4___17">#REF!</definedName>
    <definedName name="ProdCode3_Text_4_1">#REF!</definedName>
    <definedName name="_97ChangeDate_4_1">#REF!</definedName>
    <definedName name="ProdCode5_Text___4">#REF!</definedName>
    <definedName name="SrvcCode3___17">#REF!</definedName>
    <definedName name="cab21.5tp___1">#REF!</definedName>
    <definedName name="SrvcCode5_Text_4_1___0">#REF!</definedName>
    <definedName name="Water_Proofing___0">#REF!</definedName>
    <definedName name="EngPrio_6___0">#REF!</definedName>
    <definedName name="PrimePostal_6___5">#REF!</definedName>
    <definedName name="ProdCode5_4___0">#REF!</definedName>
    <definedName name="SrvcCode3___0">#REF!</definedName>
    <definedName name="KARNA">#REF!</definedName>
    <definedName name="SP1Number___4">#REF!</definedName>
    <definedName name="SrvcCode4_Text___5">#REF!</definedName>
    <definedName name="ChangeBy_6___17">#REF!</definedName>
    <definedName name="External_Plaster___1">#REF!</definedName>
    <definedName name="CASH_OUT___1">#REF!</definedName>
    <definedName name="MarketType_Text_4___1">#REF!</definedName>
    <definedName name="_18_p_1">#REF!</definedName>
    <definedName name="Excel_BuiltIn_Print_Titles_3___5">#REF!</definedName>
    <definedName name="GMPercent_4">#REF!</definedName>
    <definedName name="_92ProjCountry_4_1">#REF!</definedName>
    <definedName name="instf___4">#REF!</definedName>
    <definedName name="ProdCode1_Text_4___5">#REF!</definedName>
    <definedName name="SP5Branch___0">#REF!</definedName>
    <definedName name="ProdPct2___0">#REF!</definedName>
    <definedName name="Lr">#REF!</definedName>
    <definedName name="SpecEnv2___0">#REF!</definedName>
    <definedName name="SP5Branch_6">#REF!</definedName>
    <definedName name="BidClass_4___4">#REF!</definedName>
    <definedName name="_277SpecClass_4_1">#REF!</definedName>
    <definedName name="admn_site">#REF!</definedName>
    <definedName name="vatf_4___5">#REF!</definedName>
    <definedName name="_259SiteID_4_1">#REF!</definedName>
    <definedName name="sond___5">#REF!</definedName>
    <definedName name="ProdPct4_4">#REF!</definedName>
    <definedName name="_79ProdCode2_Text_4_1">#REF!</definedName>
    <definedName name="_72ChangeDate_4_1">#REF!</definedName>
    <definedName name="cabf_6___4">#REF!</definedName>
    <definedName name="saucstf___0">#REF!</definedName>
    <definedName name="po_6">#REF!</definedName>
    <definedName name="__PB1">#REF!</definedName>
    <definedName name="wsn.full">#REF!</definedName>
    <definedName name="cab31us_4_1___1">#REF!</definedName>
    <definedName name="s___4">#REF!</definedName>
    <definedName name="ProjName_4_1">#REF!</definedName>
    <definedName name="External_Plaster___0">#REF!</definedName>
    <definedName name="_315SP4Credit_4_1">#REF!</definedName>
    <definedName name="SrvcCode5___0">#REF!</definedName>
    <definedName name="_116SP2Credit_4_1">#REF!</definedName>
    <definedName name="MarketType_6___1">#REF!</definedName>
    <definedName name="ProjNum_4">#REF!</definedName>
    <definedName name="ContWithPrio___1">#REF!</definedName>
    <definedName name="PrimePrio_4___5">#REF!</definedName>
    <definedName name="octf___5">#REF!</definedName>
    <definedName name="Excel_BuiltIn_Print_Titles_3_4___5">#REF!</definedName>
    <definedName name="SrvcCode1_4_1___1">#REF!</definedName>
    <definedName name="ProdCode4_Text_4___0">#REF!</definedName>
    <definedName name="_105_cab21us_4_1">#REF!</definedName>
    <definedName name="EngPrio_Text_4___4">#REF!</definedName>
    <definedName name="hS">#REF!</definedName>
    <definedName name="GMPercent_4_1___5">#REF!</definedName>
    <definedName name="________A80000">#REF!</definedName>
    <definedName name="BillingFreq_6___4">#REF!</definedName>
    <definedName name="CorpClient_4___17">#REF!</definedName>
    <definedName name="new___1">#REF!</definedName>
    <definedName name="SrvcCode1___0">#REF!</definedName>
    <definedName name="__123Graph_BSummary">#REF!</definedName>
    <definedName name="ALT4___5">#REF!</definedName>
    <definedName name="_167_ProjCity_4_1">#REF!</definedName>
    <definedName name="_11BidClass_Text_4_1">#REF!</definedName>
    <definedName name="PROD_4_1___0">#REF!</definedName>
    <definedName name="Is">#REF!</definedName>
    <definedName name="InstBillingMethod___1">#REF!</definedName>
    <definedName name="frncis">#REF!</definedName>
    <definedName name="SHOPHED___0">#REF!</definedName>
    <definedName name="cab41s_4_1___5">#REF!</definedName>
    <definedName name="CurrencyRate_6___4">#REF!</definedName>
    <definedName name="po_4___1">#REF!</definedName>
    <definedName name="ProdCode3_Text_4_1___5">#REF!</definedName>
    <definedName name="EngAddress_4_1___0">#REF!</definedName>
    <definedName name="PrimeName___4">#REF!</definedName>
    <definedName name="_337TierCode_Text_4_1">#REF!</definedName>
    <definedName name="_118CURR_4_1">#REF!</definedName>
    <definedName name="_304SrvcCode1_4_1">#REF!</definedName>
    <definedName name="_113SP2Branch_4_1">#REF!</definedName>
    <definedName name="___A80000">#REF!</definedName>
    <definedName name="JEJS___11">#REF!</definedName>
    <definedName name="_267SmallProj_Text_4_1">#REF!</definedName>
    <definedName name="SiteID___5">#REF!</definedName>
    <definedName name="SP1Branch_6___5">#REF!</definedName>
    <definedName name="SiteType___1">#REF!</definedName>
    <definedName name="SP1Credit_6___17">#REF!</definedName>
    <definedName name="SP4Branch_6___1">#REF!</definedName>
    <definedName name="_13BillingFreq_4_1">#REF!</definedName>
    <definedName name="Excel_BuiltIn_Print_Titles_3_6">#REF!</definedName>
    <definedName name="ChangeDate_6___4">#REF!</definedName>
    <definedName name="EngPostal_6___5">#REF!</definedName>
    <definedName name="CURR___1">#REF!</definedName>
    <definedName name="PrimePostal_4___1">#REF!</definedName>
    <definedName name="PrimePostal_4_1___1">#REF!</definedName>
    <definedName name="Excel_BuiltIn_Print_Titles_3_3___5">#REF!</definedName>
    <definedName name="ProjCity_4___1">#REF!</definedName>
    <definedName name="_153_PrimePrio_Text_4_1">#REF!</definedName>
    <definedName name="man___0">#REF!</definedName>
    <definedName name="ProjNum_6___1">#REF!</definedName>
    <definedName name="cab21.5tp___4">#REF!</definedName>
    <definedName name="_1PRINT_AREA_MI_4_1">#REF!</definedName>
    <definedName name="SP4Branch_4_1___1">#REF!</definedName>
    <definedName name="SrvcCode5___17">#REF!</definedName>
    <definedName name="ContWithPrio_Text_6___17">#REF!</definedName>
    <definedName name="_125_dim4_4_1">#REF!</definedName>
    <definedName name="SP5Name___0">#REF!</definedName>
    <definedName name="cab21.5tp_4_1___1">#REF!</definedName>
    <definedName name="SiteType_4___5">#REF!</definedName>
    <definedName name="_62MarketType_4_1">#REF!</definedName>
    <definedName name="InstBillingMethod">#REF!</definedName>
    <definedName name="va___13">#REF!</definedName>
    <definedName name="SrvcCode2_Text_6">#REF!</definedName>
    <definedName name="SiteType_6___5">#REF!</definedName>
    <definedName name="_135SpecEnv2_4_1">#REF!</definedName>
    <definedName name="BusType_4">#REF!</definedName>
    <definedName name="KLDNG">#REF!</definedName>
    <definedName name="CONum_4___0">#REF!</definedName>
    <definedName name="_l_4_1___0">#REF!</definedName>
    <definedName name="AcctPrio_Text_4_1">#REF!</definedName>
    <definedName name="SP5Credit_4">#REF!</definedName>
    <definedName name="sauif___4">#REF!</definedName>
    <definedName name="PRINT_AREA_MI">#REF!</definedName>
    <definedName name="_42EngAddress_4_1">#REF!</definedName>
    <definedName name="PROD_6___0">#REF!</definedName>
    <definedName name="SrvcCode3_Text_4___17">#REF!</definedName>
    <definedName name="SP5Credit_4_1___0">#REF!</definedName>
    <definedName name="ProdCode2_Text_4___4">#REF!</definedName>
    <definedName name="PrimePrio_4___17">#REF!</definedName>
    <definedName name="SP3Branch___0">#REF!</definedName>
    <definedName name="PrimeState_6___1">#REF!</definedName>
    <definedName name="_209ProdPct1_4_1">#REF!</definedName>
    <definedName name="FormTitle_6___0">#REF!</definedName>
    <definedName name="ContWithPrio_6___17">#REF!</definedName>
    <definedName name="cdf___4">#REF!</definedName>
    <definedName name="_230SP2Branch_4_1">#REF!</definedName>
    <definedName name="AcctPrio_Text_6___17">#REF!</definedName>
    <definedName name="po_4___0">#REF!</definedName>
    <definedName name="_a_4_1___1">#REF!</definedName>
    <definedName name="sdf">#REF!</definedName>
    <definedName name="a20.15">#REF!</definedName>
    <definedName name="SrvcCode1_Text_4___4">#REF!</definedName>
    <definedName name="SP4Credit___17">#REF!</definedName>
    <definedName name="cvdf">#REF!</definedName>
    <definedName name="s___10">#REF!</definedName>
    <definedName name="TierCode_Text___17">#REF!</definedName>
    <definedName name="SpecClass_Text_4___4">#REF!</definedName>
    <definedName name="_309SrvcCode1_Text_4_1">#REF!</definedName>
    <definedName name="SiteType_4___17">#REF!</definedName>
    <definedName name="cab41us_6___4">#REF!</definedName>
    <definedName name="EngName___4">#REF!</definedName>
    <definedName name="sond___17">#REF!</definedName>
    <definedName name="sanju">#REF!</definedName>
    <definedName name="SP1Name___1">#REF!</definedName>
    <definedName name="_140SrvcCode2_4_1">#REF!</definedName>
    <definedName name="lel">#REF!</definedName>
    <definedName name="_55FormTitle_4_1">#REF!</definedName>
    <definedName name="_Table2_In1">#REF!</definedName>
    <definedName name="_167PrimePostal_4_1">#REF!</definedName>
    <definedName name="saud_4___17">#REF!</definedName>
    <definedName name="cab21.5tp_6___17">#REF!</definedName>
    <definedName name="_104EngAddress_4_1">#REF!</definedName>
    <definedName name="SP1Credit___1">#REF!</definedName>
    <definedName name="_269SP1Branch_4_1">#REF!</definedName>
    <definedName name="SiteType_4">#REF!</definedName>
    <definedName name="ProdCode4_6___0">#REF!</definedName>
    <definedName name="ProjCity1___0">#REF!</definedName>
    <definedName name="ContWithName___5">#REF!</definedName>
    <definedName name="TierCode_4___0">#REF!</definedName>
    <definedName name="instf_4_1___1">#REF!</definedName>
    <definedName name="cab31us_6___4">#REF!</definedName>
    <definedName name="cab21s_6">#REF!</definedName>
    <definedName name="EngState___0">#REF!</definedName>
    <definedName name="_166_ProjAddress2_4_1">#REF!</definedName>
    <definedName name="rim4_6___17">#REF!</definedName>
    <definedName name="Rse___0">#REF!</definedName>
    <definedName name="InstBillingMethod_6">#REF!</definedName>
    <definedName name="SmallProj_Text_4___17">#REF!</definedName>
    <definedName name="_56GMAmount_4_1">#REF!</definedName>
    <definedName name="SrvcCode4_Text_4_1___0">#REF!</definedName>
    <definedName name="Columns">#REF!</definedName>
    <definedName name="ProjCounty_4_1___1">#REF!</definedName>
    <definedName name="HARI">#REF!</definedName>
    <definedName name="_44EngName_4_1">#REF!</definedName>
    <definedName name="___RAT1">#REF!</definedName>
    <definedName name="CABLE_6___1">#REF!</definedName>
    <definedName name="sauspad___0">#REF!</definedName>
    <definedName name="_232SP2Credit_4_1">#REF!</definedName>
    <definedName name="ProdPct4_6___17">#REF!</definedName>
    <definedName name="SP3Number">#REF!</definedName>
    <definedName name="EngAddress___17">#REF!</definedName>
    <definedName name="SP4Credit_4___1">#REF!</definedName>
    <definedName name="_69CONum_4_1">#REF!</definedName>
    <definedName name="ProdPct5_6___4">#REF!</definedName>
    <definedName name="ContAmt_4___17">#REF!</definedName>
    <definedName name="SpecClass_4_1___5">#REF!</definedName>
    <definedName name="ProdPct1_4___17">#REF!</definedName>
    <definedName name="FIT___13">#REF!</definedName>
    <definedName name="TierCode_6___0">#REF!</definedName>
    <definedName name="_10AcctPrio_Text_4_1">#REF!</definedName>
    <definedName name="EngCity_4___1">#REF!</definedName>
    <definedName name="ChangeDate_4">#REF!</definedName>
    <definedName name="CompDate_6___4">#REF!</definedName>
    <definedName name="ContWithAcct_6___4">#REF!</definedName>
    <definedName name="EngCity_6___4">#REF!</definedName>
    <definedName name="eu_4_1___1">#REF!</definedName>
    <definedName name="_235SP3Name_4_1">#REF!</definedName>
    <definedName name="SrvcCode2_Text_4___1">#REF!</definedName>
    <definedName name="SpecClass_Text_4___5">#REF!</definedName>
    <definedName name="Lr___0">#REF!</definedName>
    <definedName name="vatf_4_1___5">#REF!</definedName>
    <definedName name="rim4_4___5">#REF!</definedName>
    <definedName name="SP3Name___0">#REF!</definedName>
    <definedName name="zlpu">#REF!</definedName>
    <definedName name="_73PrimeState_4_1">#REF!</definedName>
    <definedName name="wrn.Print._.whole._.Report.">#REF!</definedName>
    <definedName name="BidClass_Text_4___4">#REF!</definedName>
    <definedName name="PrimeName___0">#REF!</definedName>
    <definedName name="_l_4_1___1">#REF!</definedName>
    <definedName name="A2____5">#REF!</definedName>
    <definedName name="EngName_6___5">#REF!</definedName>
    <definedName name="SP2Number_6___5">#REF!</definedName>
    <definedName name="sauif_6">#REF!</definedName>
    <definedName name="PrimeAddress___4">#REF!</definedName>
    <definedName name="_112MarketType_4_1">#REF!</definedName>
    <definedName name="OwnAcctNum___4">#REF!</definedName>
    <definedName name="_Table2_Out">#REF!</definedName>
    <definedName name="___A100000">#REF!</definedName>
    <definedName name="_116EngState_4_1">#REF!</definedName>
    <definedName name="ContWithPrio_Text_4___5">#REF!</definedName>
    <definedName name="SpecEnv2_6___5">#REF!</definedName>
    <definedName name="Excel_BuiltIn_Print_Titles_3">#REF!</definedName>
    <definedName name="SP2Branch___17">#REF!</definedName>
    <definedName name="MarketType___17">#REF!</definedName>
    <definedName name="_26ChangeBy_4_1">#REF!</definedName>
    <definedName name="______A70000">#REF!</definedName>
    <definedName name="SiteID___0">#REF!</definedName>
    <definedName name="CorpClient_Text___4">#REF!</definedName>
    <definedName name="cab21s_4_1">#REF!</definedName>
    <definedName name="man">#REF!</definedName>
    <definedName name="reya">#REF!</definedName>
    <definedName name="ProjCity_6___4">#REF!</definedName>
    <definedName name="dl">#REF!</definedName>
    <definedName name="InstBillingMethod_6___5">#REF!</definedName>
    <definedName name="docu">#REF!</definedName>
    <definedName name="_135EngPrio_4_1">#REF!</definedName>
    <definedName name="_p___18">#REF!</definedName>
    <definedName name="cab41s">#REF!</definedName>
    <definedName name="_DAT3">#REF!</definedName>
    <definedName name="cab31s___4">#REF!</definedName>
    <definedName name="ContWithName_6___4">#REF!</definedName>
    <definedName name="FiscalIDNum_6___5">#REF!</definedName>
    <definedName name="FormTitle___4">#REF!</definedName>
    <definedName name="nonmodular_4___5">#REF!</definedName>
    <definedName name="CorpClient___17">#REF!</definedName>
    <definedName name="ProdPct5_6___17">#REF!</definedName>
    <definedName name="ProdCode4_Text">#REF!</definedName>
    <definedName name="_262SpecClass_4_1">#REF!</definedName>
    <definedName name="dfh">#REF!</definedName>
    <definedName name="ChangeDate_4_1___0">#REF!</definedName>
    <definedName name="pb___11">#REF!</definedName>
    <definedName name="SP1Branch_4_1___1">#REF!</definedName>
    <definedName name="_255SelectedLanguage_4_1">#REF!</definedName>
    <definedName name="_Dist_Values">#REF!</definedName>
    <definedName name="PrimeState_4_1___0">#REF!</definedName>
    <definedName name="SpecEnv1_Text___1">#REF!</definedName>
    <definedName name="carpg">#REF!</definedName>
    <definedName name="sauif_6___0">#REF!</definedName>
    <definedName name="BS">#REF!</definedName>
    <definedName name="EngAddress___0">#REF!</definedName>
    <definedName name="zs___13">#REF!</definedName>
    <definedName name="_116CorpClient_4_1">#REF!</definedName>
    <definedName name="MarketType_6___4">#REF!</definedName>
    <definedName name="_200SP1Number_4_1">#REF!</definedName>
    <definedName name="_161_ProdCode5_4_1">#REF!</definedName>
    <definedName name="EngPrio___5">#REF!</definedName>
    <definedName name="ProdCode5_6___0">#REF!</definedName>
    <definedName name="SP3Number_4___1">#REF!</definedName>
    <definedName name="nonmodular_4">#REF!</definedName>
    <definedName name="SpecClass_Text___0">#REF!</definedName>
    <definedName name="_83ProdCode5_Text_4_1">#REF!</definedName>
    <definedName name="po_6___4">#REF!</definedName>
    <definedName name="_185ProdCode2_Text_4_1">#REF!</definedName>
    <definedName name="AA.Report.Files">#REF!</definedName>
    <definedName name="_122instf_4_1">#REF!</definedName>
    <definedName name="cab41s_4___5">#REF!</definedName>
    <definedName name="ProjPostal_4_1___5">#REF!</definedName>
    <definedName name="FiscalIDNum_4___0">#REF!</definedName>
    <definedName name="_194_SrvcCode5_4_1">#REF!</definedName>
    <definedName name="_126MarketType_Text_4_1">#REF!</definedName>
    <definedName name="SP1Branch">#REF!</definedName>
    <definedName name="A8_">#REF!</definedName>
    <definedName name="_159_ProdCode2_4_1">#REF!</definedName>
    <definedName name="cdf___5">#REF!</definedName>
    <definedName name="cab31us_4_1___0">#REF!</definedName>
    <definedName name="SP5Credit_4___5">#REF!</definedName>
    <definedName name="SrvcCode5_4___5">#REF!</definedName>
    <definedName name="SrvcCode3_Text_4___1">#REF!</definedName>
    <definedName name="SpecEnv1_4_1">#REF!</definedName>
    <definedName name="_252SP4Number_4_1">#REF!</definedName>
    <definedName name="ProdPct3_6">#REF!</definedName>
    <definedName name="_94CorpClient_Text_4_1">#REF!</definedName>
    <definedName name="ChangeDate___4">#REF!</definedName>
    <definedName name="OwnAcctNum">#REF!</definedName>
    <definedName name="SP3Name_4">#REF!</definedName>
    <definedName name="PRINT_AREA_MI_4___17">#REF!</definedName>
    <definedName name="SP4Credit_4___17">#REF!</definedName>
    <definedName name="_274SPLR_4_1">#REF!</definedName>
    <definedName name="A3____5">#REF!</definedName>
    <definedName name="ProjState_4_1">#REF!</definedName>
    <definedName name="indf_6___5">#REF!</definedName>
    <definedName name="ProdCode1_Text_4_1___0">#REF!</definedName>
    <definedName name="TierCode_Text_4_1">#REF!</definedName>
    <definedName name="SpecEnv1_Text_4___4">#REF!</definedName>
    <definedName name="SP4Number___1">#REF!</definedName>
    <definedName name="SP3Branch_6___0">#REF!</definedName>
    <definedName name="TT">#REF!</definedName>
    <definedName name="SrvcCode2_4_1___0">#REF!</definedName>
    <definedName name="____alt1">#REF!</definedName>
    <definedName name="_271SP1Credit_4_1">#REF!</definedName>
    <definedName name="SpecEnv1___4">#REF!</definedName>
    <definedName name="_60conf_4_1">#REF!</definedName>
    <definedName name="SrvcCode5_4_1">#REF!</definedName>
    <definedName name="EngPrio___4">#REF!</definedName>
    <definedName name="_82ProdCode4_4_1">#REF!</definedName>
    <definedName name="PrimePostal_6">#REF!</definedName>
    <definedName name="_51cab41s_4_1">#REF!</definedName>
    <definedName name="flooring">#REF!</definedName>
    <definedName name="ProdPct2_4">#REF!</definedName>
    <definedName name="checked">#REF!</definedName>
    <definedName name="_190_SpecClass_Text_4_1">#REF!</definedName>
    <definedName name="FiscalIDNum_6___4">#REF!</definedName>
    <definedName name="TierCode_Text_6___1">#REF!</definedName>
    <definedName name="SmallProj_6___17">#REF!</definedName>
    <definedName name="SP1Number_6">#REF!</definedName>
    <definedName name="_256SP4Number_4_1">#REF!</definedName>
    <definedName name="ProjCounty_6">#REF!</definedName>
    <definedName name="robot">#REF!</definedName>
    <definedName name="FC">#REF!</definedName>
    <definedName name="ProdCode2_Text_4___5">#REF!</definedName>
    <definedName name="_178ProdPct4_4_1">#REF!</definedName>
    <definedName name="Excel_BuiltIn_Print_Area_1_1_4">#REF!</definedName>
    <definedName name="rim4___0">#REF!</definedName>
    <definedName name="_114_ChangeDate_4_1">#REF!</definedName>
    <definedName name="PSABillingMethod">#REF!</definedName>
    <definedName name="_6_p_4_1">#REF!</definedName>
    <definedName name="FSRVRFR___4">#REF!</definedName>
    <definedName name="CorpClient_Text_6___1">#REF!</definedName>
    <definedName name="FiscalIDNum___0">#REF!</definedName>
    <definedName name="ProdPct2___5">#REF!</definedName>
    <definedName name="ciff___17">#REF!</definedName>
    <definedName name="_l_6___1">#REF!</definedName>
    <definedName name="BusType_6">#REF!</definedName>
    <definedName name="ExportFile">#REF!</definedName>
    <definedName name="SpecClass_4___17">#REF!</definedName>
    <definedName name="instf_4___1">#REF!</definedName>
    <definedName name="CABLE_6___0">#REF!</definedName>
    <definedName name="_100eu_4_1">#REF!</definedName>
    <definedName name="SalesMgr_6___1">#REF!</definedName>
    <definedName name="cab41us___4">#REF!</definedName>
    <definedName name="cab21us___0">#REF!</definedName>
    <definedName name="maintincome">#REF!</definedName>
    <definedName name="ChangeDate_6___1">#REF!</definedName>
    <definedName name="SrvcCode3_6___5">#REF!</definedName>
    <definedName name="_p_6___0">#REF!</definedName>
    <definedName name="Excel_BuiltIn_Print_Titles_4">#REF!</definedName>
    <definedName name="StartDate___1">#REF!</definedName>
    <definedName name="_40__ProdPct1_4_1">#REF!</definedName>
    <definedName name="ProdCode4_Text___17">#REF!</definedName>
    <definedName name="EngAddress_6___5">#REF!</definedName>
    <definedName name="_268SpecEnv1_Text_4_1">#REF!</definedName>
    <definedName name="EngPrio_4">#REF!</definedName>
    <definedName name="SmallProj___0">#REF!</definedName>
    <definedName name="_76ProdCode2_4_1">#REF!</definedName>
    <definedName name="AcctName">#REF!</definedName>
    <definedName name="Qc">#REF!</definedName>
    <definedName name="ProjState_4_1___5">#REF!</definedName>
    <definedName name="ProdCode4_Text___1">#REF!</definedName>
    <definedName name="building___12">#REF!</definedName>
    <definedName name="_177ProjState_4_1">#REF!</definedName>
    <definedName name="_98EstCost_4_1">#REF!</definedName>
    <definedName name="SpecClass_4___1">#REF!</definedName>
    <definedName name="cab21us_4">#REF!</definedName>
    <definedName name="cab41us_4_1___5">#REF!</definedName>
    <definedName name="_303SP3Name_4_1">#REF!</definedName>
    <definedName name="SpecEnv2___4">#REF!</definedName>
    <definedName name="ProjCity___5">#REF!</definedName>
    <definedName name="vatf_6">#REF!</definedName>
    <definedName name="_l_1___1">#REF!</definedName>
    <definedName name="obpl">#REF!</definedName>
    <definedName name="PS___13">#REF!</definedName>
    <definedName name="_____AA1">#REF!</definedName>
    <definedName name="A100000___1">#REF!</definedName>
    <definedName name="va">#REF!</definedName>
    <definedName name="ContWithName_6___0">#REF!</definedName>
    <definedName name="PRINT_AREA_MI_6___0">#REF!</definedName>
    <definedName name="vertical_col_and_corner_walls">#REF!</definedName>
    <definedName name="ProdCode5_6___5">#REF!</definedName>
    <definedName name="CorpClient_4_1___0">#REF!</definedName>
    <definedName name="SP5Credit___1">#REF!</definedName>
    <definedName name="_60__SP3Credit_4_1">#REF!</definedName>
    <definedName name="SP2Branch___0">#REF!</definedName>
    <definedName name="ProdPct3_4___1">#REF!</definedName>
    <definedName name="sigmat">#REF!</definedName>
    <definedName name="_250SP4Name_4_1">#REF!</definedName>
    <definedName name="Excel_BuiltIn_Print_Titles_1">#REF!</definedName>
    <definedName name="SrvcCode5_4_1___0">#REF!</definedName>
    <definedName name="BidClass_4___1">#REF!</definedName>
    <definedName name="PSABillingMethod_6___1">#REF!</definedName>
    <definedName name="vatf_6___5">#REF!</definedName>
    <definedName name="_329SP5Credit_4_1">#REF!</definedName>
    <definedName name="ProdCode5_4___4">#REF!</definedName>
    <definedName name="_a_4___17">#REF!</definedName>
    <definedName name="TierCode_4_1___5">#REF!</definedName>
    <definedName name="SP5Credit_4_1___5">#REF!</definedName>
    <definedName name="ChangeBy_6">#REF!</definedName>
    <definedName name="ContWithName___17">#REF!</definedName>
    <definedName name="cab31s_4___4">#REF!</definedName>
    <definedName name="_70ChangeBy_4_1">#REF!</definedName>
    <definedName name="ContAmt___5">#REF!</definedName>
    <definedName name="_26_p_4_1">#REF!</definedName>
    <definedName name="__A31">#REF!</definedName>
    <definedName name="ProdCode5_Text___5">#REF!</definedName>
    <definedName name="GMAmount_6">#REF!</definedName>
    <definedName name="SP2Credit_4_1">#REF!</definedName>
    <definedName name="ProdPct2_6___5">#REF!</definedName>
    <definedName name="Km">#REF!</definedName>
    <definedName name="CONum_4_1___1">#REF!</definedName>
    <definedName name="PrimeName">#REF!</definedName>
    <definedName name="BusType_Text_4___0">#REF!</definedName>
    <definedName name="_22cab41s_4_1">#REF!</definedName>
    <definedName name="gepexpense">#REF!</definedName>
    <definedName name="SP1Number_4___1">#REF!</definedName>
    <definedName name="manday1___0">#REF!</definedName>
    <definedName name="SalesMgr_4___1">#REF!</definedName>
    <definedName name="ProdCode3_Text_6">#REF!</definedName>
    <definedName name="SpecEnv1_Text_4_1">#REF!</definedName>
    <definedName name="SP3Number_4_1___5">#REF!</definedName>
    <definedName name="SpecEnv2_Text_4">#REF!</definedName>
    <definedName name="JEJS___12">#REF!</definedName>
    <definedName name="ProdCode2_Text___17">#REF!</definedName>
    <definedName name="eu_4___17">#REF!</definedName>
    <definedName name="ProdPct3___0">#REF!</definedName>
    <definedName name="_64cabf_4_1">#REF!</definedName>
    <definedName name="TierCode_Text___1">#REF!</definedName>
    <definedName name="_44__ProdPct3_4_1">#REF!</definedName>
    <definedName name="cab___17">#REF!</definedName>
    <definedName name="CorpClient_6___0">#REF!</definedName>
    <definedName name="PrimePrio_Text_6___0">#REF!</definedName>
    <definedName name="_122_CorpClient_4_1">#REF!</definedName>
    <definedName name="_20cab31s_4_1">#REF!</definedName>
    <definedName name="CURR_4_1">#REF!</definedName>
    <definedName name="MarketType___1">#REF!</definedName>
    <definedName name="ProjCity___1">#REF!</definedName>
    <definedName name="SP2Credit_4_1___1">#REF!</definedName>
    <definedName name="_115OwnAcctNum_4_1">#REF!</definedName>
    <definedName name="BusType_Text___1">#REF!</definedName>
    <definedName name="SrvcCode5_Text___4">#REF!</definedName>
    <definedName name="SP4Name_4">#REF!</definedName>
    <definedName name="_99rim4_4_1">#REF!</definedName>
    <definedName name="ztpu">#REF!</definedName>
    <definedName name="ProjState___17">#REF!</definedName>
    <definedName name="FiscalIDNum_6___17">#REF!</definedName>
    <definedName name="ProdCode1_6___0">#REF!</definedName>
    <definedName name="_173ProjCounty_4_1">#REF!</definedName>
    <definedName name="_a_1___1">#REF!</definedName>
    <definedName name="ProdCode2_6___17">#REF!</definedName>
    <definedName name="indf_4_1___1">#REF!</definedName>
    <definedName name="GMAmount">#REF!</definedName>
    <definedName name="ProjCountry_4_1___1">#REF!</definedName>
    <definedName name="pH">#REF!</definedName>
    <definedName name="topl">#REF!</definedName>
    <definedName name="cab___5">#REF!</definedName>
    <definedName name="CorpClient_Text___1">#REF!</definedName>
    <definedName name="ProdPct2_4_1___1">#REF!</definedName>
    <definedName name="CorpClient_4">#REF!</definedName>
    <definedName name="rim4_4_1___0">#REF!</definedName>
    <definedName name="SP5Branch_6___5">#REF!</definedName>
    <definedName name="temp">#REF!</definedName>
    <definedName name="Data.Dump">#REF!</definedName>
    <definedName name="CURR___17">#REF!</definedName>
    <definedName name="cabf_4___5">#REF!</definedName>
    <definedName name="_397TierCode_4_1">#REF!</definedName>
    <definedName name="SrvcCode2_4_1">#REF!</definedName>
    <definedName name="PrimeAddress_4___17">#REF!</definedName>
    <definedName name="SP3Credit_4_1">#REF!</definedName>
    <definedName name="____A31">#REF!</definedName>
    <definedName name="EngPostal___5">#REF!</definedName>
    <definedName name="auxlp___0">#REF!</definedName>
    <definedName name="ProdCode4___17">#REF!</definedName>
    <definedName name="AcctPrio_4___1">#REF!</definedName>
    <definedName name="COU___0">#REF!</definedName>
    <definedName name="SP1Number___17">#REF!</definedName>
    <definedName name="dim4_6___0">#REF!</definedName>
    <definedName name="_272SpecEnv2_Text_4_1">#REF!</definedName>
    <definedName name="_224SP1Credit_4_1">#REF!</definedName>
    <definedName name="EngPrio_Text_4___1">#REF!</definedName>
    <definedName name="_31AcctPrio_Text_4_1">#REF!</definedName>
    <definedName name="_329SP1Branch_4_1">#REF!</definedName>
    <definedName name="SPLR_4">#REF!</definedName>
    <definedName name="SP4Credit_4_1___0">#REF!</definedName>
    <definedName name="cab31s">#REF!</definedName>
    <definedName name="Fb">#REF!</definedName>
    <definedName name="ProdCode4_Text_6___5">#REF!</definedName>
    <definedName name="_16_l_4_1">#REF!</definedName>
    <definedName name="_sch1">#REF!</definedName>
    <definedName name="ZSS___13">#REF!</definedName>
    <definedName name="EngName___17">#REF!</definedName>
    <definedName name="cab31s___5">#REF!</definedName>
    <definedName name="mmmm">#REF!</definedName>
    <definedName name="_l___1">#REF!</definedName>
    <definedName name="SpecEnv2_Text_4_1___5">#REF!</definedName>
    <definedName name="swf_6___4">#REF!</definedName>
    <definedName name="insertplate_and_exp_joint">#REF!</definedName>
    <definedName name="_l_6___0">#REF!</definedName>
    <definedName name="ProdCode1_Text_4___4">#REF!</definedName>
    <definedName name="Ki___13">#REF!</definedName>
    <definedName name="ProjAddress2_4">#REF!</definedName>
    <definedName name="Qc___0">#REF!</definedName>
    <definedName name="____a1">#REF!</definedName>
    <definedName name="PRINT_AREA_MI_4___4">#REF!</definedName>
    <definedName name="Xl___0">#REF!</definedName>
    <definedName name="SrvcCode2_Text_4___5">#REF!</definedName>
    <definedName name="ChangeBy_4_1___0">#REF!</definedName>
    <definedName name="CONum_4___5">#REF!</definedName>
    <definedName name="FSRVRFR___0">#REF!</definedName>
    <definedName name="PRINT_AREA_MI_6___5">#REF!</definedName>
    <definedName name="_112SP1Credit_4_1">#REF!</definedName>
    <definedName name="_97ProjNum_4_1">#REF!</definedName>
    <definedName name="OwnAcctNum_6___5">#REF!</definedName>
    <definedName name="sauif_4_1___0">#REF!</definedName>
    <definedName name="SP2Credit___0">#REF!</definedName>
    <definedName name="ProdCode5_Text_6___17">#REF!</definedName>
    <definedName name="A6____5">#REF!</definedName>
    <definedName name="EngPostal___17">#REF!</definedName>
    <definedName name="SrvcCode3_6___0">#REF!</definedName>
    <definedName name="BusType___4">#REF!</definedName>
    <definedName name="_319SrvcCode2_Text_4_1">#REF!</definedName>
    <definedName name="OwnAcctNum___17">#REF!</definedName>
    <definedName name="Pane2___13">#REF!</definedName>
    <definedName name="_283ProjCounty_4_1">#REF!</definedName>
    <definedName name="ProdCode4_4_1___0">#REF!</definedName>
    <definedName name="BidClass_Text_6___4">#REF!</definedName>
    <definedName name="_143_MarketType_4_1">#REF!</definedName>
    <definedName name="current3">#REF!</definedName>
    <definedName name="ProjAddress1_6">#REF!</definedName>
    <definedName name="SrvcCode1_Text___1">#REF!</definedName>
    <definedName name="fRANCIS">#REF!</definedName>
    <definedName name="MF___13">#REF!</definedName>
    <definedName name="eu_4___5">#REF!</definedName>
    <definedName name="_a_6">#REF!</definedName>
    <definedName name="admn_off">#REF!</definedName>
    <definedName name="_243PSABillingMethod_4_1">#REF!</definedName>
    <definedName name="_54FiscalIDNum_4_1">#REF!</definedName>
    <definedName name="_26AcctPrio_4_1">#REF!</definedName>
    <definedName name="SpecClass_Text___17">#REF!</definedName>
    <definedName name="SrvcCode3_4___0">#REF!</definedName>
    <definedName name="Excel_BuiltIn_Print_Area___5">#REF!</definedName>
    <definedName name="ProdPct5_6___0">#REF!</definedName>
    <definedName name="A70000___1">#REF!</definedName>
    <definedName name="_Fill">#REF!</definedName>
    <definedName name="SP4Branch_4_1___0">#REF!</definedName>
    <definedName name="condf___1">#REF!</definedName>
    <definedName name="_217ProdPct3_4_1">#REF!</definedName>
    <definedName name="SP1Credit_4___4">#REF!</definedName>
    <definedName name="__123Graph_BIncome">#REF!</definedName>
    <definedName name="_114SP1Number_4_1">#REF!</definedName>
    <definedName name="_90ProdPct5_4_1">#REF!</definedName>
    <definedName name="ProdCode5_Text_4_1___5">#REF!</definedName>
    <definedName name="_116_conf_4_1">#REF!</definedName>
    <definedName name="saud___1">#REF!</definedName>
    <definedName name="BidClass_Text">#REF!</definedName>
    <definedName name="ProjName_6___4">#REF!</definedName>
    <definedName name="cab21us_4___17">#REF!</definedName>
    <definedName name="saudirf___17">#REF!</definedName>
    <definedName name="dim4___1">#REF!</definedName>
    <definedName name="CurrencyRate___4">#REF!</definedName>
    <definedName name="Excel_BuiltIn_Print_Area_1___11">#REF!</definedName>
    <definedName name="TV">#REF!</definedName>
    <definedName name="PRINT_AREA_MI_6___4">#REF!</definedName>
    <definedName name="CorpClient_4___1">#REF!</definedName>
    <definedName name="_p_4_1___1">#REF!</definedName>
    <definedName name="SP1Credit_4_1___5">#REF!</definedName>
    <definedName name="SpecEnv1_Text_4___17">#REF!</definedName>
    <definedName name="_0___0">#REF!</definedName>
    <definedName name="PRINT_AREA_MI_4___1">#REF!</definedName>
    <definedName name="MarketType_Text_6___5">#REF!</definedName>
    <definedName name="manday1">#REF!</definedName>
    <definedName name="_280ProjAddress2_4_1">#REF!</definedName>
    <definedName name="ProdCode2_Text___5">#REF!</definedName>
    <definedName name="ProdPct4_6___0">#REF!</definedName>
    <definedName name="FIT___0">#REF!</definedName>
    <definedName name="_l_4___4">#REF!</definedName>
    <definedName name="SpecEnv1_Text_6___4">#REF!</definedName>
    <definedName name="Excel_BuiltIn_Print_Titles_3_9___5">#REF!</definedName>
    <definedName name="_53cabf_4_1">#REF!</definedName>
    <definedName name="designed">#REF!</definedName>
    <definedName name="_102Excel_BuiltIn_Print_Area_1">#REF!</definedName>
    <definedName name="LUX___0">#REF!</definedName>
    <definedName name="__MAN1">#REF!</definedName>
    <definedName name="ContAmt_4___1">#REF!</definedName>
    <definedName name="_230SP3Credit_4_1">#REF!</definedName>
    <definedName name="_______A31">#REF!</definedName>
    <definedName name="M">#REF!</definedName>
    <definedName name="_139SrvcCode1_Text_4_1">#REF!</definedName>
    <definedName name="EngState_4___4">#REF!</definedName>
    <definedName name="z">#REF!</definedName>
    <definedName name="ProjPostal_4_1___1">#REF!</definedName>
    <definedName name="SrvcCode2_4___17">#REF!</definedName>
    <definedName name="External_Plaster___5">#REF!</definedName>
    <definedName name="g2707.___17">#REF!</definedName>
    <definedName name="PrimeName_6___4">#REF!</definedName>
    <definedName name="CURR_4">#REF!</definedName>
    <definedName name="____________cat12">#REF!</definedName>
    <definedName name="cab31s_4___5">#REF!</definedName>
    <definedName name="FiscalIDNum_4_1___5">#REF!</definedName>
    <definedName name="_189_SpecClass_4_1">#REF!</definedName>
    <definedName name="_113SP1Name_4_1">#REF!</definedName>
    <definedName name="SP2Number_4___4">#REF!</definedName>
    <definedName name="SP2Branch_4___0">#REF!</definedName>
    <definedName name="A3_">#REF!</definedName>
    <definedName name="ProdPct4_6___5">#REF!</definedName>
    <definedName name="StartDate_4_1___5">#REF!</definedName>
    <definedName name="_343SP2Branch_4_1">#REF!</definedName>
    <definedName name="OwnAcctNum_4_1___5">#REF!</definedName>
    <definedName name="CALf_6___4">#REF!</definedName>
    <definedName name="ContWithName_4">#REF!</definedName>
    <definedName name="Excel_BuiltIn_Print_Titles_3_9___0">#REF!</definedName>
    <definedName name="SrvcCode3_Text_4___0">#REF!</definedName>
    <definedName name="cab41us___1">#REF!</definedName>
    <definedName name="_48EstCost_4_1">#REF!</definedName>
    <definedName name="I">#REF!</definedName>
    <definedName name="_245rim4_4_1">#REF!</definedName>
    <definedName name="ContWithPrio_6___5">#REF!</definedName>
    <definedName name="BusType_Text_4_1___5">#REF!</definedName>
    <definedName name="AcctName_4___1">#REF!</definedName>
    <definedName name="_3__123Graph_BAdmin_Expenses">#REF!</definedName>
    <definedName name="MarketType_Text___1">#REF!</definedName>
    <definedName name="BidClass">#REF!</definedName>
    <definedName name="SP4Credit___5">#REF!</definedName>
    <definedName name="_86cab21.5tp_4_1">#REF!</definedName>
    <definedName name="_359SPLR_4_1">#REF!</definedName>
    <definedName name="wrn.summary.">#REF!</definedName>
    <definedName name="cab21s_6___1">#REF!</definedName>
    <definedName name="_240SP3Number_4_1">#REF!</definedName>
    <definedName name="SP2Name">#REF!</definedName>
    <definedName name="ProdPct5">#REF!</definedName>
    <definedName name="Excel_BuiltIn_Print_Area_2_4">#REF!</definedName>
    <definedName name="cab21s_4">#REF!</definedName>
    <definedName name="ContWithPrio_Text_4_1___5">#REF!</definedName>
    <definedName name="vatf___5">#REF!</definedName>
    <definedName name="BidClass_Text_6___1">#REF!</definedName>
    <definedName name="SP2Number___17">#REF!</definedName>
    <definedName name="TB">#REF!</definedName>
    <definedName name="OwnAcctNum_6___0">#REF!</definedName>
    <definedName name="cvdf___4">#REF!</definedName>
    <definedName name="SP5Branch___17">#REF!</definedName>
    <definedName name="PrimeState_6___4">#REF!</definedName>
    <definedName name="PROD_6___4">#REF!</definedName>
    <definedName name="parse">#REF!</definedName>
    <definedName name="Excel_BuiltIn_Print_Area_1">#REF!</definedName>
    <definedName name="VANDEMATARAM">#REF!</definedName>
    <definedName name="ProdCode1_6___5">#REF!</definedName>
    <definedName name="frgrr">#REF!</definedName>
    <definedName name="_91ProjCity_4_1">#REF!</definedName>
    <definedName name="PRINT_AREA_MI_4_1___5">#REF!</definedName>
    <definedName name="Sdate">#REF!</definedName>
    <definedName name="EngAddress___5">#REF!</definedName>
    <definedName name="_127SP5Branch_4_1">#REF!</definedName>
    <definedName name="CONum_4">#REF!</definedName>
    <definedName name="_43EngName_4_1">#REF!</definedName>
    <definedName name="SpecEnv1_4_1___5">#REF!</definedName>
    <definedName name="_332SP1Number_4_1">#REF!</definedName>
    <definedName name="ProjPostal_6___4">#REF!</definedName>
    <definedName name="_7_a_1_1_1">#REF!</definedName>
    <definedName name="PrimePostal_6___17">#REF!</definedName>
    <definedName name="MarketType_Text_4___0">#REF!</definedName>
    <definedName name="_ram1">#REF!</definedName>
    <definedName name="SP1Number_4_1___1">#REF!</definedName>
    <definedName name="coimbatore">#REF!</definedName>
    <definedName name="SP4Number_4___5">#REF!</definedName>
    <definedName name="EngAddress_6___17">#REF!</definedName>
    <definedName name="april_qty">#REF!</definedName>
    <definedName name="_____A80000">#REF!</definedName>
    <definedName name="SP1Branch_6">#REF!</definedName>
    <definedName name="_100CurrencyRate_4_1">#REF!</definedName>
    <definedName name="_14BusType_4_1">#REF!</definedName>
    <definedName name="cab21us___4">#REF!</definedName>
    <definedName name="CURR_6___4">#REF!</definedName>
    <definedName name="ContWithName_6___17">#REF!</definedName>
    <definedName name="InstBillingMethod___4">#REF!</definedName>
    <definedName name="SP2Credit_4___5">#REF!</definedName>
    <definedName name="ProjAddress2_4___0">#REF!</definedName>
    <definedName name="EngPostal_4___17">#REF!</definedName>
    <definedName name="ProdCode3_Text_4___0">#REF!</definedName>
    <definedName name="rel">#REF!</definedName>
    <definedName name="CONum_4_1___0">#REF!</definedName>
    <definedName name="eyrlp___1">#REF!</definedName>
    <definedName name="SrvcCode5_Text_6___17">#REF!</definedName>
    <definedName name="SPLR_4_1___5">#REF!</definedName>
    <definedName name="_51Excel_BuiltIn_Print_Titles_3_4_1">#REF!</definedName>
    <definedName name="ProdPct3___5">#REF!</definedName>
    <definedName name="trrryt">#REF!</definedName>
    <definedName name="_b201185">#REF!</definedName>
    <definedName name="_44BillingTiming_4_1">#REF!</definedName>
    <definedName name="Eg616103___0">#REF!</definedName>
    <definedName name="GMAmount_4_1___1">#REF!</definedName>
    <definedName name="_145SrvcCode5_Text_4_1">#REF!</definedName>
    <definedName name="Excel_BuiltIn_Print_Area_1_1___17">#REF!</definedName>
    <definedName name="_112_CALf_4_1">#REF!</definedName>
    <definedName name="CorpClient_Text_4___0">#REF!</definedName>
    <definedName name="_102_BusType_Text_4_1">#REF!</definedName>
    <definedName name="sausysd___1">#REF!</definedName>
    <definedName name="ProdCode1_Text_6___0">#REF!</definedName>
    <definedName name="ProjNum___5">#REF!</definedName>
    <definedName name="_36CorpClient_4_1">#REF!</definedName>
    <definedName name="fill.">#REF!</definedName>
    <definedName name="_169_ProjCounty_4_1">#REF!</definedName>
    <definedName name="_ALT2">#REF!</definedName>
    <definedName name="SSS___5">#REF!</definedName>
    <definedName name="vk">#REF!</definedName>
    <definedName name="Re">#REF!</definedName>
    <definedName name="_35CONum_4_1">#REF!</definedName>
    <definedName name="dim4_4___0">#REF!</definedName>
    <definedName name="EngPostal_4_1___1">#REF!</definedName>
    <definedName name="MATV">#REF!</definedName>
    <definedName name="BillingFreq_4___0">#REF!</definedName>
    <definedName name="ho___0">#REF!</definedName>
    <definedName name="SP5Credit">#REF!</definedName>
    <definedName name="ChangeBy_4___4">#REF!</definedName>
    <definedName name="SP2Branch___1">#REF!</definedName>
    <definedName name="CALf_6___1">#REF!</definedName>
    <definedName name="_a_4">#REF!</definedName>
    <definedName name="SP2Number_4">#REF!</definedName>
    <definedName name="LUMEN">#REF!</definedName>
    <definedName name="eu___5">#REF!</definedName>
    <definedName name="CompDate___5">#REF!</definedName>
    <definedName name="ProjCounty___5">#REF!</definedName>
    <definedName name="BidClass_Text_6___17">#REF!</definedName>
    <definedName name="SrvcCode3_Text___0">#REF!</definedName>
    <definedName name="SP3Number___17">#REF!</definedName>
    <definedName name="PrimeState_4_1___5">#REF!</definedName>
    <definedName name="Title2">#REF!</definedName>
    <definedName name="ProdPct5_4_1___5">#REF!</definedName>
    <definedName name="ProdCode1_Text___17">#REF!</definedName>
    <definedName name="conf_4___1">#REF!</definedName>
    <definedName name="SP4Credit_4___5">#REF!</definedName>
    <definedName name="cab41s___5">#REF!</definedName>
    <definedName name="AcctPrio_Text___0">#REF!</definedName>
    <definedName name="SP4Branch_4_1___5">#REF!</definedName>
    <definedName name="SpecEnv1_4___4">#REF!</definedName>
    <definedName name="_190PrimePrio_Text_4_1">#REF!</definedName>
    <definedName name="ho___13">#REF!</definedName>
    <definedName name="saudirf">#REF!</definedName>
    <definedName name="SQRT__1___0_6___1_0">#REF!</definedName>
    <definedName name="OwnAcctNum_4___0">#REF!</definedName>
    <definedName name="CABLE___0">#REF!</definedName>
    <definedName name="_A655600">#REF!</definedName>
    <definedName name="ContWithPrio_Text___5">#REF!</definedName>
    <definedName name="cab31us___5">#REF!</definedName>
    <definedName name="SP4Name_4___5">#REF!</definedName>
    <definedName name="conf___5">#REF!</definedName>
    <definedName name="SP3Credit___1">#REF!</definedName>
    <definedName name="_4_l_4_1">#REF!</definedName>
    <definedName name="ProjCountry_6___1">#REF!</definedName>
    <definedName name="PrimePrio_6___1">#REF!</definedName>
    <definedName name="PROD_6___17">#REF!</definedName>
    <definedName name="SP3Branch___4">#REF!</definedName>
    <definedName name="_247SalesMgr_4_1">#REF!</definedName>
    <definedName name="Excel_BuiltIn_Print_Area_4___0">#REF!</definedName>
    <definedName name="ProdCode1_4">#REF!</definedName>
    <definedName name="conf_4___4">#REF!</definedName>
    <definedName name="L___13">#REF!</definedName>
    <definedName name="dim4_6___5">#REF!</definedName>
    <definedName name="SpecClass___17">#REF!</definedName>
    <definedName name="feb_rev4_qty">#REF!</definedName>
    <definedName name="bc">#REF!</definedName>
    <definedName name="_175ProjNum_4_1">#REF!</definedName>
    <definedName name="ProdCode1___4">#REF!</definedName>
    <definedName name="cabf___5">#REF!</definedName>
    <definedName name="ProdCode4_4___5">#REF!</definedName>
    <definedName name="SP4Branch_4">#REF!</definedName>
    <definedName name="_251sauf_4_1">#REF!</definedName>
    <definedName name="CURR___0">#REF!</definedName>
    <definedName name="sondf___5">#REF!</definedName>
    <definedName name="_82dim4_4_1">#REF!</definedName>
    <definedName name="FiscalIDNum_4_1___1">#REF!</definedName>
    <definedName name="sond">#REF!</definedName>
    <definedName name="_147_po_4_1">#REF!</definedName>
    <definedName name="EstCost_6___1">#REF!</definedName>
    <definedName name="__a1">#REF!</definedName>
    <definedName name="__sch2">#REF!</definedName>
    <definedName name="cab31s___0">#REF!</definedName>
    <definedName name="TierCode_Text___5">#REF!</definedName>
    <definedName name="PSABillingMethod_4_1">#REF!</definedName>
    <definedName name="PrimePrio___0">#REF!</definedName>
    <definedName name="_59instf_4_1">#REF!</definedName>
    <definedName name="ContWithPrio_Text_6___1">#REF!</definedName>
    <definedName name="BillingTiming_6___17">#REF!</definedName>
    <definedName name="_p_4___4">#REF!</definedName>
    <definedName name="cab41s_4___4">#REF!</definedName>
    <definedName name="cab21.5tp">#REF!</definedName>
    <definedName name="BidClass_4_1___0">#REF!</definedName>
    <definedName name="SrvcCode2_Text___5">#REF!</definedName>
    <definedName name="SpecEnv2_4___1">#REF!</definedName>
    <definedName name="EngPrio">#REF!</definedName>
    <definedName name="SrvcCode1_Text_6___17">#REF!</definedName>
    <definedName name="_556SrvcCode1_4_1">#REF!</definedName>
    <definedName name="SP5Name_6___5">#REF!</definedName>
    <definedName name="SP5Name_4_1">#REF!</definedName>
    <definedName name="ContWithName">#REF!</definedName>
    <definedName name="SpecEnv1_Text_6">#REF!</definedName>
    <definedName name="SrvcCode1___17">#REF!</definedName>
    <definedName name="CALf_4___17">#REF!</definedName>
    <definedName name="SSS">#REF!</definedName>
    <definedName name="Cs___0">#REF!</definedName>
    <definedName name="PSABillingMethod___1">#REF!</definedName>
    <definedName name="CURR_6___0">#REF!</definedName>
    <definedName name="_2_a_1">#REF!</definedName>
    <definedName name="sauf">#REF!</definedName>
    <definedName name="EngName_4___1">#REF!</definedName>
    <definedName name="SP5Branch___5">#REF!</definedName>
    <definedName name="Show.Acct.Update.Warning">#REF!</definedName>
    <definedName name="_105sauif_4_1">#REF!</definedName>
    <definedName name="SP5Branch_6___1">#REF!</definedName>
    <definedName name="Lc">#REF!</definedName>
    <definedName name="PrimePostal___17">#REF!</definedName>
    <definedName name="Duct_Plaster___5">#REF!</definedName>
    <definedName name="ProjPostal_4___17">#REF!</definedName>
    <definedName name="SalesMgr_4___4">#REF!</definedName>
    <definedName name="SpecEnv1_Text___0">#REF!</definedName>
    <definedName name="_2__123Graph_AChart_1AJ">#REF!</definedName>
    <definedName name="ProdCode1_Text_6___4">#REF!</definedName>
    <definedName name="SiteType___17">#REF!</definedName>
    <definedName name="MarketType_Text_4">#REF!</definedName>
    <definedName name="nonmodular_6___5">#REF!</definedName>
    <definedName name="_62__SP3Name_4_1">#REF!</definedName>
    <definedName name="CurrencyRate_4___0">#REF!</definedName>
    <definedName name="ProdCode1_Text_4_1">#REF!</definedName>
    <definedName name="_3_a_4_1">#REF!</definedName>
    <definedName name="_66PrimeCity_4_1">#REF!</definedName>
    <definedName name="SiteType_6">#REF!</definedName>
    <definedName name="_228SP1Number_4_1">#REF!</definedName>
    <definedName name="TRGG">#REF!</definedName>
    <definedName name="___RAT2">#REF!</definedName>
    <definedName name="_335swf_4_1">#REF!</definedName>
    <definedName name="ChangeDate_4___4">#REF!</definedName>
    <definedName localSheetId="1" name="A8_">#REF!</definedName>
    <definedName name="sauf_4___0">#REF!</definedName>
    <definedName name="SmallProj_Text___4">#REF!</definedName>
    <definedName name="_86EngCity_4_1">#REF!</definedName>
    <definedName name="s">#REF!</definedName>
    <definedName name="_32ContWithName_4_1">#REF!</definedName>
    <definedName name="B">#REF!</definedName>
    <definedName name="g2707.">#REF!</definedName>
    <definedName name="_116SP2Number_4_1">#REF!</definedName>
    <definedName name="ContAmt_4_1___0">#REF!</definedName>
    <definedName name="FormTitle">#REF!</definedName>
    <definedName name="BusType_4_1___1">#REF!</definedName>
    <definedName name="_84EngAddress_4_1">#REF!</definedName>
    <definedName name="PrimeCity_4___4">#REF!</definedName>
    <definedName name="_136SrvcCode1_4_1">#REF!</definedName>
    <definedName name="_198ProjState_4_1">#REF!</definedName>
    <definedName name="GHJT">#REF!</definedName>
    <definedName name="_179_SelectedLanguage_4_1">#REF!</definedName>
    <definedName name="_113MarketType_Text_4_1">#REF!</definedName>
    <definedName name="ProdCode5_4_1___5">#REF!</definedName>
    <definedName name="SmallProj_Text_4___0">#REF!</definedName>
    <definedName name="_90CONum_4_1">#REF!</definedName>
    <definedName name="organ">#REF!</definedName>
    <definedName name="_103_cab21.5tp_4_1">#REF!</definedName>
    <definedName name="_330SP1Credit_4_1">#REF!</definedName>
    <definedName name="Re___0">#REF!</definedName>
    <definedName name="EngPrio_Text_4_1___5">#REF!</definedName>
    <definedName name="SmallProj_6___4">#REF!</definedName>
    <definedName name="Et">#REF!</definedName>
    <definedName name="ProdCode2_4_1___1">#REF!</definedName>
    <definedName name="PRIME___0">#REF!</definedName>
    <definedName name="Qf___13">#REF!</definedName>
    <definedName name="StartDate_6___0">#REF!</definedName>
    <definedName name="cab21.5tp_4">#REF!</definedName>
    <definedName name="SP5Credit___17">#REF!</definedName>
    <definedName name="_258SP5Name_4_1">#REF!</definedName>
    <definedName name="JEJS___4">#REF!</definedName>
    <definedName name="CALf_4_1___0">#REF!</definedName>
    <definedName name="ProdCode5_6___4">#REF!</definedName>
    <definedName name="job">#REF!</definedName>
    <definedName name="cab21us_4___1">#REF!</definedName>
    <definedName name="_286SrvcCode3_Text_4_1">#REF!</definedName>
    <definedName name="GMPercent___0">#REF!</definedName>
    <definedName name="_A80000">#REF!</definedName>
    <definedName name="eu_6">#REF!</definedName>
    <definedName name="Km___13">#REF!</definedName>
    <definedName name="SrvcCode5_4_1___1">#REF!</definedName>
    <definedName name="PSABillingMethod_6___5">#REF!</definedName>
    <definedName name="SP2Credit_4">#REF!</definedName>
    <definedName name="ProjAddress2_4_1">#REF!</definedName>
    <definedName name="CURR_4___0">#REF!</definedName>
    <definedName name="SpecClass_6">#REF!</definedName>
    <definedName name="_____A70000">#REF!</definedName>
    <definedName name="___A999999">#REF!</definedName>
    <definedName name="PrimePrio_Text_4_1___1">#REF!</definedName>
    <definedName name="saud_4_1___0">#REF!</definedName>
    <definedName name="ProdCode4_Text_6___0">#REF!</definedName>
    <definedName name="PSABillingMethod_4_1___5">#REF!</definedName>
    <definedName name="ahu">#REF!</definedName>
    <definedName name="ProjAddress1_6___4">#REF!</definedName>
    <definedName name="cab31s_4">#REF!</definedName>
    <definedName name="_600SrvcCode3_4_1">#REF!</definedName>
    <definedName name="___rim4">#REF!</definedName>
    <definedName name="ravi">#REF!</definedName>
    <definedName name="_33ContWithName_4_1">#REF!</definedName>
    <definedName name="SpecEnv2_Text_4_1">#REF!</definedName>
    <definedName name="SP2Number_6">#REF!</definedName>
    <definedName name="SrvcCode1_Text_6___4">#REF!</definedName>
    <definedName name="dfgg">#REF!</definedName>
    <definedName name="__123Graph_XIncome">#REF!</definedName>
    <definedName name="_31ContAmt_4_1">#REF!</definedName>
    <definedName name="SpecEnv1_Text_4___5">#REF!</definedName>
    <definedName name="________b201185">#REF!</definedName>
    <definedName name="_192_SrvcCode4_4_1">#REF!</definedName>
    <definedName name="usd___5">#REF!</definedName>
    <definedName name="BillingTiming_4___4">#REF!</definedName>
    <definedName name="AcctPrio_Text_4___5">#REF!</definedName>
    <definedName name="A2____1">#REF!</definedName>
    <definedName name="_Parse_Out">#REF!</definedName>
    <definedName name="ProjCity___4">#REF!</definedName>
    <definedName name="SP5Credit_6___4">#REF!</definedName>
    <definedName name="FiscalIDNum_4___1">#REF!</definedName>
    <definedName name="SpecEnv2_Text_6___0">#REF!</definedName>
    <definedName name="SrvcCode4___1">#REF!</definedName>
    <definedName name="CALf_6">#REF!</definedName>
    <definedName name="ContWithName_4_1___0">#REF!</definedName>
    <definedName name="dim4_4___4">#REF!</definedName>
    <definedName name="CONum_6___1">#REF!</definedName>
    <definedName name="saudirf___1">#REF!</definedName>
    <definedName name="_48__SiteID_4_1">#REF!</definedName>
    <definedName name="SalesMgr___1">#REF!</definedName>
    <definedName name="PrimePostal_4">#REF!</definedName>
    <definedName name="SP3Name">#REF!</definedName>
    <definedName name="_81ProdCode4_Text_4_1">#REF!</definedName>
    <definedName name="Ds___13">#REF!</definedName>
    <definedName name="ChangeBy_4_1___5">#REF!</definedName>
    <definedName name="tS___13">#REF!</definedName>
    <definedName name="SrvcCode1_6___1">#REF!</definedName>
    <definedName name="_99_BidClass_4_1">#REF!</definedName>
    <definedName name="ProdCode2___0">#REF!</definedName>
    <definedName name="ContAmt_6___17">#REF!</definedName>
    <definedName name="_114ContWithPrio_Text_4_1">#REF!</definedName>
    <definedName name="_135_Excel_BuiltIn_Print_Area_1">#REF!</definedName>
    <definedName name="Ki1___13">#REF!</definedName>
    <definedName name="SP5Branch_6___17">#REF!</definedName>
    <definedName name="EngState_6___0">#REF!</definedName>
    <definedName name="eu_4_1">#REF!</definedName>
    <definedName name="cab21us_4___4">#REF!</definedName>
    <definedName name="ProdPct1_6___5">#REF!</definedName>
    <definedName name="OwnAcctNum___5">#REF!</definedName>
    <definedName name="SP2Credit_6___0">#REF!</definedName>
    <definedName name="SrvcCode3_4_1___0">#REF!</definedName>
    <definedName name="EngCity_4___5">#REF!</definedName>
    <definedName name="EstCost___5">#REF!</definedName>
    <definedName name="EstCost_4___0">#REF!</definedName>
    <definedName name="SpecEnv2_Text___1">#REF!</definedName>
    <definedName name="SP1Credit___4">#REF!</definedName>
    <definedName name="EngPrio_Text_6">#REF!</definedName>
    <definedName name="SpecEnv2_Text_6___4">#REF!</definedName>
    <definedName name="SrvcCode5_Text_6___4">#REF!</definedName>
    <definedName name="FormTitle_6___5">#REF!</definedName>
    <definedName name="____ALT3">#REF!</definedName>
    <definedName name="ZY">#REF!</definedName>
    <definedName name="PRINT_AREA_MI___0">#REF!</definedName>
    <definedName name="SP2Number_4___5">#REF!</definedName>
    <definedName name="A70000___5">#REF!</definedName>
    <definedName name="_111_CABLE_4_1">#REF!</definedName>
    <definedName name="lshead___5">#REF!</definedName>
    <definedName name="cab41s_6___4">#REF!</definedName>
    <definedName name="SpecEnv2_Text___4">#REF!</definedName>
    <definedName name="_38CURR_4_1">#REF!</definedName>
    <definedName name="db___13">#REF!</definedName>
    <definedName name="_a___14">#REF!</definedName>
    <definedName name="SalesMgr_4___17">#REF!</definedName>
    <definedName name="ProjNum_6___17">#REF!</definedName>
    <definedName name="SPLR_4_1">#REF!</definedName>
    <definedName name="SrvcCode5_Text_6___0">#REF!</definedName>
    <definedName name="StartDate___4">#REF!</definedName>
    <definedName name="SP1Name___0">#REF!</definedName>
    <definedName name="LAMP___13">#REF!</definedName>
    <definedName name="_283SP2Credit_4_1">#REF!</definedName>
    <definedName name="SpecClass___4">#REF!</definedName>
    <definedName name="SpecEnv1_4___1">#REF!</definedName>
    <definedName name="auxlp___5">#REF!</definedName>
    <definedName name="InstBillingMethod_6___4">#REF!</definedName>
    <definedName name="_66ContWithName_4_1">#REF!</definedName>
    <definedName name="__123Graph_C">#REF!</definedName>
    <definedName name="Excel_BuiltIn_Print_Area_1___10">#REF!</definedName>
    <definedName name="aditya">#REF!</definedName>
    <definedName name="___ALT3">#REF!</definedName>
    <definedName name="__A999999">#REF!</definedName>
    <definedName name="EngState___5">#REF!</definedName>
    <definedName name="PrimeName_4___5">#REF!</definedName>
    <definedName name="EngPrio___0">#REF!</definedName>
    <definedName name="SrvcCode5___5">#REF!</definedName>
    <definedName name="cab21.5tp_6___0">#REF!</definedName>
    <definedName name="_6__123Graph_XService_Expense">#REF!</definedName>
    <definedName name="ProjCity_6___17">#REF!</definedName>
    <definedName name="_221ProdPct5_4_1">#REF!</definedName>
    <definedName name="_620vatf_4_1">#REF!</definedName>
    <definedName name="current5">#REF!</definedName>
    <definedName name="_DAT1">#REF!</definedName>
    <definedName name="A1____1">#REF!</definedName>
    <definedName name="Excel_BuiltIn__FilterDatabase_1">#REF!</definedName>
    <definedName name="SPLR_4_1___0">#REF!</definedName>
    <definedName name="Alw">#REF!</definedName>
    <definedName name="SP5Name_4___17">#REF!</definedName>
    <definedName name="ProdCode2_6___1">#REF!</definedName>
    <definedName name="EngAddress_4___4">#REF!</definedName>
    <definedName name="ProjPostal_6___0">#REF!</definedName>
    <definedName name="ProdPct3___4">#REF!</definedName>
    <definedName name="BillingTiming_4___0">#REF!</definedName>
    <definedName name="ContWithPrio_4_1">#REF!</definedName>
    <definedName name="ProjAddress2___0">#REF!</definedName>
    <definedName name="PrimeAddress___0">#REF!</definedName>
    <definedName name="Es___13">#REF!</definedName>
    <definedName name="PROD___5">#REF!</definedName>
    <definedName name="A13____0">#REF!</definedName>
    <definedName name="_63MarketType_Text_4_1">#REF!</definedName>
    <definedName name="SP2Branch_4___17">#REF!</definedName>
    <definedName name="cab41s_6___1">#REF!</definedName>
    <definedName name="FSRVRFR">#REF!</definedName>
    <definedName name="SiteType">#REF!</definedName>
    <definedName name="ProdCode5_6___17">#REF!</definedName>
    <definedName name="zspu___0">#REF!</definedName>
    <definedName name="Lx___0">#REF!</definedName>
    <definedName name="CorpClient_Text_4___17">#REF!</definedName>
    <definedName name="fdgd">#REF!</definedName>
    <definedName name="ProdCode4_Text_4_1">#REF!</definedName>
    <definedName name="LAMP">#REF!</definedName>
    <definedName name="_A99999">#REF!</definedName>
    <definedName name="SpecEnv1_Text_4">#REF!</definedName>
    <definedName name="_198SP1Credit_4_1">#REF!</definedName>
    <definedName name="OwnAcctNum_6___4">#REF!</definedName>
    <definedName name="dsdud___5">#REF!</definedName>
    <definedName name="_39CURR_4_1">#REF!</definedName>
    <definedName name="ProjState_6___4">#REF!</definedName>
    <definedName name="______A31">#REF!</definedName>
    <definedName name="dim4_4___1">#REF!</definedName>
    <definedName name="_8_l_1">#REF!</definedName>
    <definedName name="A4____0">#REF!</definedName>
    <definedName name="SPLR">#REF!</definedName>
    <definedName name="___alt1">#REF!</definedName>
    <definedName name="eu_6___1">#REF!</definedName>
    <definedName name="_78ProdCode2_4_1">#REF!</definedName>
    <definedName name="ProdCode1_Text_6___17">#REF!</definedName>
    <definedName name="A5_">#REF!</definedName>
    <definedName name="_303sauif_4_1">#REF!</definedName>
    <definedName name="cabf___1">#REF!</definedName>
    <definedName name="_16__BillingTiming_4_1">#REF!</definedName>
    <definedName name="_134SpecEnv2_Text_4_1">#REF!</definedName>
    <definedName name="BE">#REF!</definedName>
    <definedName name="ContAmt_6___5">#REF!</definedName>
    <definedName name="TierCode_Text_6___4">#REF!</definedName>
    <definedName name="PrimeName_4___4">#REF!</definedName>
    <definedName name="SmallProj_Text_6___1">#REF!</definedName>
    <definedName name="dim4_4_1___5">#REF!</definedName>
    <definedName name="A99999___1">#REF!</definedName>
    <definedName name="rim4_6___4">#REF!</definedName>
    <definedName name="SPLR_4___17">#REF!</definedName>
    <definedName name="_a_4_1">#REF!</definedName>
    <definedName name="SUMMARY___11">#REF!</definedName>
    <definedName name="ProjCountry_4___4">#REF!</definedName>
    <definedName name="EngPrio_4_1___0">#REF!</definedName>
    <definedName name="cab21s_4___1">#REF!</definedName>
    <definedName name="PROD">#REF!</definedName>
    <definedName name="_337SP5Number_4_1">#REF!</definedName>
    <definedName name="___t1">#REF!</definedName>
    <definedName name="_618TierCode_4_1">#REF!</definedName>
    <definedName name="ContWithName_4___5">#REF!</definedName>
    <definedName name="bxnvxnd___1">#REF!</definedName>
    <definedName name="_14_p_4_1">#REF!</definedName>
    <definedName name="fixed_asset">#REF!</definedName>
    <definedName name="ipu">#REF!</definedName>
    <definedName name="SP3Branch___1">#REF!</definedName>
    <definedName name="EngName_4___17">#REF!</definedName>
    <definedName name="instf_4_1">#REF!</definedName>
    <definedName name="____AA1">#REF!</definedName>
    <definedName name="_Key1">#REF!</definedName>
    <definedName name="nonmodular___5">#REF!</definedName>
    <definedName name="SP4Branch_6">#REF!</definedName>
    <definedName name="SP1Number_6___17">#REF!</definedName>
    <definedName name="_p_4___0">#REF!</definedName>
    <definedName name="SP3Name_6___0">#REF!</definedName>
    <definedName name="BusType_4_1___5">#REF!</definedName>
    <definedName name="SP2Name_4___4">#REF!</definedName>
    <definedName name="PrimeAddress_4">#REF!</definedName>
    <definedName name="SelectedLanguage_4___0">#REF!</definedName>
    <definedName name="PrimePrio_Text_4___4">#REF!</definedName>
    <definedName name="CorpClient_Text_4_1___5">#REF!</definedName>
    <definedName name="eu_6___0">#REF!</definedName>
    <definedName name="indf_6___17">#REF!</definedName>
    <definedName name="_89ProjAddress1_4_1">#REF!</definedName>
    <definedName name="SrvcCode2___17">#REF!</definedName>
    <definedName name="SpecClass_4_1">#REF!</definedName>
    <definedName name="Excel_BuiltIn__FilterDatabase_1_4">#REF!</definedName>
    <definedName name="SiteID_4_1___1">#REF!</definedName>
    <definedName name="SpecEnv2_Text_4___5">#REF!</definedName>
    <definedName name="s___9">#REF!</definedName>
    <definedName name="SpecEnv2_Text_6___17">#REF!</definedName>
    <definedName name="ProdPct1_6___4">#REF!</definedName>
    <definedName name="SP4Name_6___17">#REF!</definedName>
    <definedName name="CARS">#REF!</definedName>
    <definedName name="_190ProjCounty_4_1">#REF!</definedName>
    <definedName name="_246SP4Branch_4_1">#REF!</definedName>
    <definedName name="_____alt1">#REF!</definedName>
    <definedName name="_p_1___5">#REF!</definedName>
    <definedName name="ProjPostal_4___4">#REF!</definedName>
    <definedName name="_165GMPercent_4_1">#REF!</definedName>
    <definedName name="saucomd___4">#REF!</definedName>
    <definedName name="CABLE___4">#REF!</definedName>
    <definedName name="eu___4">#REF!</definedName>
    <definedName name="ProdCode5_Text_4___1">#REF!</definedName>
    <definedName name="SpecEnv2_Text_4___4">#REF!</definedName>
    <definedName name="BillingFreq_6___0">#REF!</definedName>
    <definedName name="len">#REF!</definedName>
    <definedName name="_l_4_1">#REF!</definedName>
    <definedName name="_l___0">#REF!</definedName>
    <definedName name="instf_6">#REF!</definedName>
    <definedName name="_14__BillingFreq_4_1">#REF!</definedName>
    <definedName name="_52FiscalIDNum_4_1">#REF!</definedName>
    <definedName name="ProjState_6">#REF!</definedName>
    <definedName name="cab31us_4___0">#REF!</definedName>
    <definedName name="Qi___0">#REF!</definedName>
    <definedName name="servf___1">#REF!</definedName>
    <definedName name="_299SPLR_4_1">#REF!</definedName>
    <definedName name="SelectedLanguage_4___5">#REF!</definedName>
    <definedName name="Excel_BuiltIn_Print_Titles_4___0">#REF!</definedName>
    <definedName name="ProdPct1_4_1___1">#REF!</definedName>
    <definedName name="_28BillingTiming_4_1">#REF!</definedName>
    <definedName name="SrvcCode1_Text___4">#REF!</definedName>
    <definedName name="saudirf___4">#REF!</definedName>
    <definedName name="FiscalIDNum_6___0">#REF!</definedName>
    <definedName name="_4__123Graph_BChart_1Q">#REF!</definedName>
    <definedName name="vatf_4___1">#REF!</definedName>
    <definedName name="A10____13">#REF!</definedName>
    <definedName name="File.Type">#REF!</definedName>
    <definedName name="_126_EngAddress_4_1">#REF!</definedName>
    <definedName name="_147SrvcCode5_Text_4_1">#REF!</definedName>
    <definedName name="BidClass_4_1___5">#REF!</definedName>
    <definedName name="ProdCode2">#REF!</definedName>
    <definedName name="CURR___4">#REF!</definedName>
    <definedName name="_70PrimePrio_Text_4_1">#REF!</definedName>
    <definedName name="BusType_Text_6___1">#REF!</definedName>
    <definedName name="EngAddress_4___1">#REF!</definedName>
    <definedName name="F___1">#REF!</definedName>
    <definedName name="_151TierCode_Text_4_1">#REF!</definedName>
    <definedName name="_84__SpecEnv2_4_1">#REF!</definedName>
    <definedName name="SpecClass_Text_4_1___0">#REF!</definedName>
    <definedName name="MarketType_Text">#REF!</definedName>
    <definedName name="vatf_6___0">#REF!</definedName>
    <definedName name="SUMMARY">#REF!</definedName>
    <definedName name="ProdPct4_4___1">#REF!</definedName>
    <definedName name="PrimePrio_4___1">#REF!</definedName>
    <definedName name="JEJS">#REF!</definedName>
    <definedName name="ALT2___1">#REF!</definedName>
    <definedName name="EngPostal_4___5">#REF!</definedName>
    <definedName name="StartDate_6___1">#REF!</definedName>
    <definedName name="A5____1">#REF!</definedName>
    <definedName name="SUMMARY___14">#REF!</definedName>
    <definedName name="ProdPct5_6___1">#REF!</definedName>
    <definedName name="Et___0">#REF!</definedName>
    <definedName name="ProjCountry___17">#REF!</definedName>
    <definedName name="_383SrvcCode3_Text_4_1">#REF!</definedName>
    <definedName name="CorpClient_Text_6___5">#REF!</definedName>
    <definedName name="_174ProjName_4_1">#REF!</definedName>
    <definedName name="_104SelectedLanguage_4_1">#REF!</definedName>
    <definedName name="FiscalIDNum_4_1">#REF!</definedName>
    <definedName name="ProjCountry_4_1___0">#REF!</definedName>
    <definedName name="swf_6">#REF!</definedName>
    <definedName name="__123Graph_A">#REF!</definedName>
    <definedName name="_a_6___17">#REF!</definedName>
    <definedName name="NN">#REF!</definedName>
    <definedName name="SP2Branch___5">#REF!</definedName>
    <definedName name="FiscalIDNum_4___17">#REF!</definedName>
    <definedName name="fil">#REF!</definedName>
    <definedName name="SrvcCode3_Text___5">#REF!</definedName>
    <definedName name="SiteID_6___1">#REF!</definedName>
    <definedName name="SP2Name___17">#REF!</definedName>
    <definedName name="dim4___5">#REF!</definedName>
    <definedName name="SP5Number_4___0">#REF!</definedName>
    <definedName name="_32AcctPrio_Text_4_1">#REF!</definedName>
    <definedName name="EngAddress_6">#REF!</definedName>
    <definedName name="SP5Branch_6___4">#REF!</definedName>
    <definedName name="EngCity_4_1___0">#REF!</definedName>
    <definedName name="saucstf___1">#REF!</definedName>
    <definedName name="ContAmt___17">#REF!</definedName>
    <definedName name="AcctName_4_1___5">#REF!</definedName>
    <definedName name="ProdPct4_6___1">#REF!</definedName>
    <definedName name="_47cab21s_4_1">#REF!</definedName>
    <definedName name="cummeas_may1006">#REF!</definedName>
    <definedName name="ProdCode3_Text_6___4">#REF!</definedName>
    <definedName name="_279SP2Branch_4_1">#REF!</definedName>
    <definedName name="_a___10">#REF!</definedName>
    <definedName name="________ALT2">#REF!</definedName>
    <definedName name="swf_6___5">#REF!</definedName>
    <definedName name="cab31us___1">#REF!</definedName>
    <definedName name="ContWithAcct___0">#REF!</definedName>
    <definedName name="swf_4___0">#REF!</definedName>
    <definedName name="Excel_BuiltIn_Print_Titles_3_4_1___5">#REF!</definedName>
    <definedName name="PROD___4">#REF!</definedName>
    <definedName name="SpecClass_Text_6___5">#REF!</definedName>
    <definedName name="sauf_6___1">#REF!</definedName>
    <definedName name="_59conf_4_1">#REF!</definedName>
    <definedName name="ProdPct2___1">#REF!</definedName>
    <definedName name="EngCity___4">#REF!</definedName>
    <definedName name="conf_4_1___1">#REF!</definedName>
    <definedName name="SP1Credit_4_1___1">#REF!</definedName>
    <definedName name="eu_4">#REF!</definedName>
    <definedName name="VNFVBDVFBZDSD">#REF!</definedName>
    <definedName name="AcctPrio_Text_6___0">#REF!</definedName>
    <definedName name="SpecClass_4___0">#REF!</definedName>
    <definedName name="pH___13">#REF!</definedName>
    <definedName name="SrvcCode4___5">#REF!</definedName>
    <definedName name="EngCity_4_1___5">#REF!</definedName>
    <definedName name="servf___17">#REF!</definedName>
    <definedName name="SP5Name_4_1___0">#REF!</definedName>
    <definedName name="SpecEnv1_Text___17">#REF!</definedName>
    <definedName name="alpha">#REF!</definedName>
    <definedName name="_165PrimeName_4_1">#REF!</definedName>
    <definedName name="sdpl">#REF!</definedName>
    <definedName name="SiteType___5">#REF!</definedName>
    <definedName name="ChangeDate___5">#REF!</definedName>
    <definedName name="FSRVRFR___1">#REF!</definedName>
    <definedName name="CONum_6">#REF!</definedName>
    <definedName name="CALf___1">#REF!</definedName>
    <definedName name="hh___13">#REF!</definedName>
    <definedName name="_249saud_4_1">#REF!</definedName>
    <definedName name="SHOPBOQ___1">#REF!</definedName>
    <definedName name="PrimePostal_6___0">#REF!</definedName>
    <definedName name="lshead">#REF!</definedName>
    <definedName name="PrimePrio_Text_4_1___5">#REF!</definedName>
    <definedName name="ProdCode1">#REF!</definedName>
    <definedName name="_33BidClass_Text_4_1">#REF!</definedName>
    <definedName name="ChangeBy_4_1___1">#REF!</definedName>
    <definedName name="ProdPct3">#REF!</definedName>
    <definedName name="_4_a_1_1_1">#REF!</definedName>
    <definedName name="EngPrio_4_1___1">#REF!</definedName>
    <definedName name="PRODCODE3KJGSCJKSDHCV___5">#REF!</definedName>
    <definedName name="ProjAddress2_4___4">#REF!</definedName>
    <definedName name="ProjAddress2_6___17">#REF!</definedName>
    <definedName name="TierCode_4___5">#REF!</definedName>
    <definedName name="ProdCode3_4_1___1">#REF!</definedName>
    <definedName name="SrvcCode3_Text_6___1">#REF!</definedName>
    <definedName name="_105SiteID_4_1">#REF!</definedName>
    <definedName name="____rim4">#REF!</definedName>
    <definedName name="TECHI">#REF!</definedName>
    <definedName name="L___1">#REF!</definedName>
    <definedName name="SalesMgr_4___5">#REF!</definedName>
    <definedName name="_77ProdCode1_Text_4_1">#REF!</definedName>
    <definedName name="SP2Credit">#REF!</definedName>
    <definedName name="_36BidClass_Text_4_1">#REF!</definedName>
    <definedName name="g1622._1">#REF!</definedName>
    <definedName name="_27ChangeDate_4_1">#REF!</definedName>
    <definedName name="CABLE_1">#REF!</definedName>
    <definedName name="_114SP2Credit_4_1">#REF!</definedName>
    <definedName name="EngName___0">#REF!</definedName>
    <definedName name="I___13">#REF!</definedName>
    <definedName name="A10____0">#REF!</definedName>
    <definedName name="ContWithPrio">#REF!</definedName>
    <definedName name="Vsigma">#REF!</definedName>
    <definedName name="EngPostal_4___0">#REF!</definedName>
    <definedName name="_50cab21.5tp_4_1">#REF!</definedName>
    <definedName name="instf_4___5">#REF!</definedName>
    <definedName name="GMAmount_4_1___5">#REF!</definedName>
    <definedName name="_296StartDate_4_1">#REF!</definedName>
    <definedName name="_4_l_1">#REF!</definedName>
    <definedName name="BusType_Text_4___17">#REF!</definedName>
    <definedName name="CALf_4___4">#REF!</definedName>
    <definedName name="SP2Credit___17">#REF!</definedName>
    <definedName name="SalesMgr___4">#REF!</definedName>
    <definedName name="ProjCountry_4___0">#REF!</definedName>
    <definedName name="TierCode_6___17">#REF!</definedName>
    <definedName name="_110SmallProj_Text_4_1">#REF!</definedName>
    <definedName name="hS___13">#REF!</definedName>
    <definedName name="SrvcCode5_Text_4___1">#REF!</definedName>
    <definedName name="g1622._2">#REF!</definedName>
    <definedName name="SPLR___0">#REF!</definedName>
    <definedName name="StartDate_4">#REF!</definedName>
    <definedName name="ContAmt_4___0">#REF!</definedName>
    <definedName name="________rm4">#REF!</definedName>
    <definedName name="SelectedLanguage_6___4">#REF!</definedName>
    <definedName name="lsest___1">#REF!</definedName>
    <definedName name="PRODCODE3KJGSCJKSDHCV">#REF!</definedName>
    <definedName name="wge">#REF!</definedName>
    <definedName name="SP4Number___4">#REF!</definedName>
    <definedName name="cdf">#REF!</definedName>
    <definedName name="ProdCode1_Text___1">#REF!</definedName>
    <definedName name="SiteID_6___17">#REF!</definedName>
    <definedName name="dc">#REF!</definedName>
    <definedName name="___t2">#REF!</definedName>
    <definedName name="_125SP4Name_4_1">#REF!</definedName>
    <definedName name="SP5Number_4___4">#REF!</definedName>
    <definedName name="CALf_6___5">#REF!</definedName>
    <definedName name="indf___1">#REF!</definedName>
    <definedName name="AcctPrio_4">#REF!</definedName>
    <definedName name="SP1Name_4___0">#REF!</definedName>
    <definedName name="_94__SrvcCode2_Text_4_1">#REF!</definedName>
    <definedName name="_157_ProdCode1_4_1">#REF!</definedName>
    <definedName name="sdsdsds">#REF!</definedName>
    <definedName name="SP1Branch_6___17">#REF!</definedName>
    <definedName name="EngPrio_Text_6___0">#REF!</definedName>
    <definedName name="__A65999">#REF!</definedName>
    <definedName name="EngState_4___0">#REF!</definedName>
    <definedName name="SpecEnv1___5">#REF!</definedName>
    <definedName name="wrn.all.1">#REF!</definedName>
    <definedName name="_20AcctPrio_Text_4_1">#REF!</definedName>
    <definedName name="PSABillingMethod___5">#REF!</definedName>
    <definedName name="cabf_4___0">#REF!</definedName>
    <definedName name="PrimeCity_4___0">#REF!</definedName>
    <definedName name="EngPrio_4___0">#REF!</definedName>
    <definedName name="_41EngAddress_4_1">#REF!</definedName>
    <definedName name="ContWithPrio_Text_4___4">#REF!</definedName>
    <definedName name="BusType___0">#REF!</definedName>
    <definedName name="Excel_BuiltIn_Database_4">#REF!</definedName>
    <definedName name="_____A999999">#REF!</definedName>
    <definedName name="ProdCode3_Text___4">#REF!</definedName>
    <definedName name="_72CURR_4_1">#REF!</definedName>
    <definedName name="_9AcctPrio_4_1">#REF!</definedName>
    <definedName name="maintexpense">#REF!</definedName>
    <definedName name="pb___12">#REF!</definedName>
    <definedName name="PRINT_AREA_MI___1">#REF!</definedName>
    <definedName name="SP4Name___4">#REF!</definedName>
    <definedName name="_136EngPrio_Text_4_1">#REF!</definedName>
    <definedName name="SpecEnv2_Text_4___1">#REF!</definedName>
    <definedName name="vatf___4">#REF!</definedName>
    <definedName name="VIVEKANANDA">#REF!</definedName>
    <definedName name="BidClass_6___4">#REF!</definedName>
    <definedName name="ProdPct5___1">#REF!</definedName>
    <definedName name="cab21s_4___17">#REF!</definedName>
    <definedName name="SalesMgr_4_1___1">#REF!</definedName>
    <definedName name="BidClass___4">#REF!</definedName>
    <definedName name="SpecEnv1___0">#REF!</definedName>
    <definedName name="PrimeState_4___1">#REF!</definedName>
    <definedName name="auxlp">#REF!</definedName>
    <definedName name="Ki2___13">#REF!</definedName>
    <definedName name="SP2Branch_6">#REF!</definedName>
    <definedName name="SP4Name_6___5">#REF!</definedName>
    <definedName name="condf___0">#REF!</definedName>
    <definedName name="_a_6___5">#REF!</definedName>
    <definedName name="reu">#REF!</definedName>
    <definedName name="___ram1">#REF!</definedName>
    <definedName name="_278SpecClass_Text_4_1">#REF!</definedName>
    <definedName name="SP2Name_4_1">#REF!</definedName>
    <definedName name="SrvcCode2_6">#REF!</definedName>
    <definedName name="SP5Branch_4_1___0">#REF!</definedName>
    <definedName name="_82EngPostal_4_1">#REF!</definedName>
    <definedName name="g2707.___1">#REF!</definedName>
    <definedName name="TELEVISION">#REF!</definedName>
    <definedName name="ProjCountry_4___17">#REF!</definedName>
    <definedName name="ProdPct3_4___4">#REF!</definedName>
    <definedName name="_Eg616103">#REF!</definedName>
    <definedName name="SP2Name_6___5">#REF!</definedName>
    <definedName name="saucomd___0">#REF!</definedName>
    <definedName name="_129SP5Name_4_1">#REF!</definedName>
    <definedName name="_393StartDate_4_1">#REF!</definedName>
    <definedName name="ProdCode2_6">#REF!</definedName>
    <definedName name="_132_EngState_4_1">#REF!</definedName>
    <definedName name="__tb1">#REF!</definedName>
    <definedName name="_40dim4_4_1">#REF!</definedName>
    <definedName name="_126SP4Number_4_1">#REF!</definedName>
    <definedName name="_617swf_4_1">#REF!</definedName>
    <definedName name="Excel_BuiltIn_Print_Titles_3___1">#REF!</definedName>
    <definedName name="SP4Credit_6">#REF!</definedName>
    <definedName name="_166ProdPct3_4_1">#REF!</definedName>
    <definedName name="ProdPct4_4_1___1">#REF!</definedName>
    <definedName name="_137EngState_4_1">#REF!</definedName>
    <definedName name="_180MarketType_4_1">#REF!</definedName>
    <definedName name="ProdPct4___0">#REF!</definedName>
    <definedName name="Excel_BuiltIn_Print_Titles_3_4___1">#REF!</definedName>
    <definedName name="Excel_BuiltIn_Database_1">#REF!</definedName>
    <definedName name="instf_4">#REF!</definedName>
    <definedName name="CorpClient___0">#REF!</definedName>
    <definedName name="_149_PrimeCity_4_1">#REF!</definedName>
    <definedName name="_107SmallProj_4_1">#REF!</definedName>
    <definedName name="BillingFreq_4___1">#REF!</definedName>
    <definedName name="ContWithAcct_6">#REF!</definedName>
    <definedName name="_187sauif_4_1">#REF!</definedName>
    <definedName name="_l_6___4">#REF!</definedName>
    <definedName name="SP1Branch___5">#REF!</definedName>
    <definedName name="SrvcCode1_Text_6___0">#REF!</definedName>
    <definedName name="AcctPrio_6___4">#REF!</definedName>
    <definedName name="CALf_4___5">#REF!</definedName>
    <definedName name="EngPrio_Text_4___17">#REF!</definedName>
    <definedName name="_300SalesMgr_4_1">#REF!</definedName>
    <definedName name="_67PrimeName_4_1">#REF!</definedName>
    <definedName name="FormTitle_4">#REF!</definedName>
    <definedName name="SiteID___17">#REF!</definedName>
    <definedName name="MarketType_6___0">#REF!</definedName>
    <definedName name="OwnAcctNum_4_1___1">#REF!</definedName>
    <definedName name="SS___1">#REF!</definedName>
    <definedName name="_225SP3Branch_4_1">#REF!</definedName>
    <definedName name="alt1___0">#REF!</definedName>
    <definedName name="nonmodular">#REF!</definedName>
    <definedName name="PrimeName_4_1">#REF!</definedName>
    <definedName name="SHOPBOQ___0">#REF!</definedName>
    <definedName name="SP3Credit___5">#REF!</definedName>
    <definedName name="_321SP4Number_4_1">#REF!</definedName>
    <definedName name="CABLE_4_1">#REF!</definedName>
    <definedName name="dim4_4_1">#REF!</definedName>
    <definedName name="SVFFG">#REF!</definedName>
    <definedName name="_l___17">#REF!</definedName>
    <definedName name="_302sauf_4_1">#REF!</definedName>
    <definedName name="VD">#REF!</definedName>
    <definedName name="_194SiteType_4_1">#REF!</definedName>
    <definedName name="Excel_BuiltIn_Print_Area_1_1___4">#REF!</definedName>
    <definedName name="_94CABLE_4_1">#REF!</definedName>
    <definedName name="_MR10">#REF!</definedName>
    <definedName name="EngPrio_Text_4_1">#REF!</definedName>
    <definedName name="InstBillingMethod_4___4">#REF!</definedName>
    <definedName name="ProjCity_4_1">#REF!</definedName>
    <definedName name="ProjCity_4___17">#REF!</definedName>
    <definedName name="sec_deposit">#REF!</definedName>
    <definedName name="FormTitle_4___5">#REF!</definedName>
    <definedName name="ProdCode2_4_1___0">#REF!</definedName>
    <definedName name="CURR_6___5">#REF!</definedName>
    <definedName name="GMPercent_4_1___1">#REF!</definedName>
    <definedName name="ProdCode3">#REF!</definedName>
    <definedName name="CABLE_4___0">#REF!</definedName>
    <definedName name="add_BOQ">#REF!</definedName>
    <definedName name="_l___18">#REF!</definedName>
    <definedName name="ProjCounty_4___5">#REF!</definedName>
    <definedName name="PROD_4___0">#REF!</definedName>
    <definedName name="sauif_4___17">#REF!</definedName>
    <definedName name="________A999999">#REF!</definedName>
    <definedName name="_140PrimePostal_4_1">#REF!</definedName>
    <definedName name="cab31us_4_1">#REF!</definedName>
    <definedName name="_235ProjNum_4_1">#REF!</definedName>
    <definedName name="_333SP5Name_4_1">#REF!</definedName>
    <definedName name="sauf___17">#REF!</definedName>
    <definedName name="FIT">#REF!</definedName>
    <definedName name="PrimeCity___4">#REF!</definedName>
    <definedName name="PrimeState___17">#REF!</definedName>
    <definedName name="AcctPrio_Text___17">#REF!</definedName>
    <definedName name="sauf_6___4">#REF!</definedName>
    <definedName name="_197ProdCode2_Text_4_1">#REF!</definedName>
    <definedName name="SP2Credit_6___4">#REF!</definedName>
    <definedName name="ProdCode5_4_1___0">#REF!</definedName>
    <definedName name="swf___0">#REF!</definedName>
    <definedName name="_56cab31s_4_1">#REF!</definedName>
    <definedName name="ProjCounty_4___1">#REF!</definedName>
    <definedName name="_88EngName_4_1">#REF!</definedName>
    <definedName name="ProdPct5___5">#REF!</definedName>
    <definedName name="_32BusType_Text_4_1">#REF!</definedName>
    <definedName name="PrimeState___0">#REF!</definedName>
    <definedName name="TierCode_Text___4">#REF!</definedName>
    <definedName name="_122Excel_BuiltIn_Print_Area_1">#REF!</definedName>
    <definedName name="CURR_4___1">#REF!</definedName>
    <definedName name="_284ProjName_4_1">#REF!</definedName>
    <definedName name="ProjAddress1___4">#REF!</definedName>
    <definedName name="ALT4___0">#REF!</definedName>
    <definedName name="YU">#REF!</definedName>
    <definedName name="ProdPct2_4___1">#REF!</definedName>
    <definedName name="Ql___13">#REF!</definedName>
    <definedName name="Eg616103___1">#REF!</definedName>
    <definedName name="SrvcCode5___4">#REF!</definedName>
    <definedName name="SiteType_4_1___0">#REF!</definedName>
    <definedName name="BidClass_Text_4">#REF!</definedName>
    <definedName name="_a___4">#REF!</definedName>
    <definedName name="TEt___0">#REF!</definedName>
    <definedName name="ProdCode3_6___1">#REF!</definedName>
    <definedName name="ProdPct5_4___5">#REF!</definedName>
    <definedName name="SrvcCode4___17">#REF!</definedName>
    <definedName name="SrvcCode3___4">#REF!</definedName>
    <definedName name="SrvcCode5_Text_4___4">#REF!</definedName>
    <definedName name="_184SalesMgr_4_1">#REF!</definedName>
    <definedName name="_22_a_4_1">#REF!</definedName>
    <definedName name="ProdCode1_4___5">#REF!</definedName>
    <definedName name="saud_4_1">#REF!</definedName>
    <definedName name="ProjAddress1_6___5">#REF!</definedName>
    <definedName name="SP1Name">#REF!</definedName>
    <definedName name="SP3Credit___0">#REF!</definedName>
    <definedName name="PS">#REF!</definedName>
    <definedName name="PRINT_AREA_MI_6___1">#REF!</definedName>
    <definedName name="PrimePrio_6___17">#REF!</definedName>
    <definedName name="SrvcCode2_Text___1">#REF!</definedName>
    <definedName name="SP2Name_6">#REF!</definedName>
    <definedName name="ProjPostal_4___1">#REF!</definedName>
    <definedName name="______rm4">#REF!</definedName>
    <definedName name="GMPercent_6">#REF!</definedName>
    <definedName name="SP5Name___17">#REF!</definedName>
    <definedName name="SP4Number___0">#REF!</definedName>
    <definedName name="Water_Proofing___1">#REF!</definedName>
    <definedName name="eu_4___4">#REF!</definedName>
    <definedName name="BusType_4___1">#REF!</definedName>
    <definedName name="StartDate_4___0">#REF!</definedName>
    <definedName name="SrvcCode3_4___1">#REF!</definedName>
    <definedName name="_126ProdCode1_4_1">#REF!</definedName>
    <definedName name="_333SrvcCode5_Text_4_1">#REF!</definedName>
    <definedName name="CALf_4___0">#REF!</definedName>
    <definedName name="_____A100000">#REF!</definedName>
    <definedName name="GMAmount_4___5">#REF!</definedName>
    <definedName name="_5_p_1">#REF!</definedName>
    <definedName name="CALf_4___1">#REF!</definedName>
    <definedName name="ciff___0">#REF!</definedName>
    <definedName name="SP3Number_4___0">#REF!</definedName>
    <definedName name="BidClass_Text_4_1___1">#REF!</definedName>
    <definedName name="SP3Name___1">#REF!</definedName>
    <definedName name="_86ProdPct1_4_1">#REF!</definedName>
    <definedName name="SpecClass_4_1___1">#REF!</definedName>
    <definedName name="PrimeAddress_4_1___1">#REF!</definedName>
    <definedName name="grtr">#REF!</definedName>
    <definedName name="_54CABLE_4_1">#REF!</definedName>
    <definedName name="PrimeCity_6___4">#REF!</definedName>
    <definedName name="_146_OwnAcctNum_4_1">#REF!</definedName>
    <definedName name="OwnAcctNum___1">#REF!</definedName>
    <definedName name="SrvcCode4_Text___0">#REF!</definedName>
    <definedName name="__alt1">#REF!</definedName>
    <definedName name="_210sauif_4_1">#REF!</definedName>
    <definedName name="ProdCode2_4">#REF!</definedName>
    <definedName name="SP3Name_4_1___0">#REF!</definedName>
    <definedName name="SP2Name_6___0">#REF!</definedName>
    <definedName name="_4__123Graph_BService_Expense">#REF!</definedName>
    <definedName name="A80000___5">#REF!</definedName>
    <definedName name="_114GMPercent_4_1">#REF!</definedName>
    <definedName name="_200PSABillingMethod_4_1">#REF!</definedName>
    <definedName name="_sch2">#REF!</definedName>
    <definedName name="BidClass_Text___1">#REF!</definedName>
    <definedName name="ContWithPrio_Text_6___4">#REF!</definedName>
    <definedName name="_158ProdCode2_Text_4_1">#REF!</definedName>
    <definedName name="ProjState_6___17">#REF!</definedName>
    <definedName name="_abs123">#REF!</definedName>
    <definedName name="InstBillingMethod_6___0">#REF!</definedName>
    <definedName name="conf_6___1">#REF!</definedName>
    <definedName name="ChangeBy_4___0">#REF!</definedName>
    <definedName name="PrimeAddress_4_1___5">#REF!</definedName>
    <definedName name="CorpClient_4_1">#REF!</definedName>
    <definedName name="fac">#REF!</definedName>
    <definedName name="SiteID_4___0">#REF!</definedName>
    <definedName name="ProdPct3_4___17">#REF!</definedName>
    <definedName name="__Ki2">#REF!</definedName>
    <definedName name="_178InstBillingMethod_4_1">#REF!</definedName>
    <definedName name="AcctName___4">#REF!</definedName>
    <definedName name="CHAITALI">#REF!</definedName>
    <definedName name="PROD_4_1___1">#REF!</definedName>
    <definedName name="Ki2___0">#REF!</definedName>
    <definedName name="SP5Number_6___5">#REF!</definedName>
    <definedName name="Ig">#REF!</definedName>
    <definedName name="_138SrvcCode1_4_1">#REF!</definedName>
    <definedName name="ContWithName_4___17">#REF!</definedName>
    <definedName name="ProdCode4_Text___5">#REF!</definedName>
    <definedName name="_95ProjNum_4_1">#REF!</definedName>
    <definedName name="SrvcCode1_4___1">#REF!</definedName>
    <definedName name="st">#REF!</definedName>
    <definedName name="MarketType_Text_6">#REF!</definedName>
    <definedName name="Internal_Plaster___0">#REF!</definedName>
    <definedName name="zs">#REF!</definedName>
    <definedName name="EngPostal_6___0">#REF!</definedName>
    <definedName name="EngCity_4_1">#REF!</definedName>
    <definedName name="vatf___17">#REF!</definedName>
    <definedName name="ProdCode1_4_1___0">#REF!</definedName>
    <definedName name="ProdPct4___4">#REF!</definedName>
    <definedName name="Hu___13">#REF!</definedName>
    <definedName name="EngCity___5">#REF!</definedName>
    <definedName name="PrimePostal___0">#REF!</definedName>
    <definedName name="SpecEnv2_6">#REF!</definedName>
    <definedName name="clrf___4">#REF!</definedName>
    <definedName name="ProjName_4___5">#REF!</definedName>
    <definedName name="_sti02">#REF!</definedName>
    <definedName name="AcctPrio___17">#REF!</definedName>
    <definedName name="SP1Number_4_1___5">#REF!</definedName>
    <definedName localSheetId="1" name="A2_">#REF!</definedName>
    <definedName name="ProdCode1_4___17">#REF!</definedName>
    <definedName name="_2__123Graph_AService_Expense">#REF!</definedName>
    <definedName name="_130OwnAcctNum_4_1">#REF!</definedName>
    <definedName name="cab31us___0">#REF!</definedName>
    <definedName name="_136SpecEnv2_Text_4_1">#REF!</definedName>
    <definedName name="EngState___4">#REF!</definedName>
    <definedName name="A9____0">#REF!</definedName>
    <definedName name="ProjCity1___5">#REF!</definedName>
    <definedName name="EngName_6___1">#REF!</definedName>
    <definedName localSheetId="1" name="A3_">#REF!</definedName>
    <definedName name="SpecEnv1_Text___4">#REF!</definedName>
    <definedName name="SP1Credit_4___0">#REF!</definedName>
    <definedName name="clrf___0">#REF!</definedName>
    <definedName name="mr10resi">#REF!</definedName>
    <definedName name="sauf_4_1___0">#REF!</definedName>
    <definedName name="_48EngState_4_1">#REF!</definedName>
    <definedName name="_86EstCost_4_1">#REF!</definedName>
    <definedName name="ContWithAcct_6___17">#REF!</definedName>
    <definedName name="______b201185">#REF!</definedName>
    <definedName name="_DAT2">#REF!</definedName>
    <definedName name="SP3Branch___17">#REF!</definedName>
    <definedName name="sausysd">#REF!</definedName>
    <definedName name="_121SP4Branch_4_1">#REF!</definedName>
    <definedName name="vatf_4_1___1">#REF!</definedName>
    <definedName name="TierCode_Text_6___5">#REF!</definedName>
    <definedName name="cab21us_4___5">#REF!</definedName>
    <definedName name="SECT___4">#REF!</definedName>
    <definedName name="conf_4_1">#REF!</definedName>
    <definedName name="SP2Name_6___17">#REF!</definedName>
    <definedName name="EngPrio_4___17">#REF!</definedName>
    <definedName name="SmallProj_Text_4___5">#REF!</definedName>
    <definedName name="_166ProdCode4_Text_4_1">#REF!</definedName>
    <definedName name="h608.">#REF!</definedName>
    <definedName name="SpecEnv2_Text_4_1___0">#REF!</definedName>
    <definedName name="Fv">#REF!</definedName>
    <definedName name="ProdCode4_4___17">#REF!</definedName>
    <definedName name="SP5Credit_6___0">#REF!</definedName>
    <definedName name="_12BidClass_Text_4_1">#REF!</definedName>
    <definedName name="Excel_BuiltIn_Print_Area_3">#REF!</definedName>
    <definedName name="SP3Number_6___0">#REF!</definedName>
    <definedName name="_443SP4Name_4_1">#REF!</definedName>
    <definedName name="Excel_BuiltIn_Print_Area_1___15">#REF!</definedName>
    <definedName name="SpecClass_4">#REF!</definedName>
    <definedName name="ContAmt___1">#REF!</definedName>
    <definedName name="cab41us">#REF!</definedName>
    <definedName name="_24__FiscalIDNum_4_1">#REF!</definedName>
    <definedName name="SrvcCode1_6___4">#REF!</definedName>
    <definedName name="A4____5">#REF!</definedName>
    <definedName name="ProdPct1___5">#REF!</definedName>
    <definedName name="ContWithAcct___17">#REF!</definedName>
    <definedName name="Excel_BuiltIn_Print_Area_4___17">#REF!</definedName>
    <definedName name="po___4">#REF!</definedName>
    <definedName name="_93cabf_4_1">#REF!</definedName>
    <definedName name="ProjCity">#REF!</definedName>
    <definedName name="K">#REF!</definedName>
    <definedName name="ProjCity___17">#REF!</definedName>
    <definedName name="SalesMgr_4___0">#REF!</definedName>
    <definedName name="CONum_4___17">#REF!</definedName>
    <definedName name="EstCost_4_1___0">#REF!</definedName>
    <definedName name="PrimeName_6___0">#REF!</definedName>
    <definedName name="Kii___13">#REF!</definedName>
    <definedName name="vatf_6___1">#REF!</definedName>
    <definedName name="VNFVBDVFBZDSD___1">#REF!</definedName>
    <definedName name="PROD_4___1">#REF!</definedName>
    <definedName name="ram">#REF!</definedName>
    <definedName name="_108_cab41s_4_1">#REF!</definedName>
    <definedName name="SrvcCode2___1">#REF!</definedName>
    <definedName name="ContWithPrio_Text_4_1">#REF!</definedName>
    <definedName name="CurrencyRate_4___4">#REF!</definedName>
    <definedName name="_71CorpClient_Text_4_1">#REF!</definedName>
    <definedName name="StartDate___0">#REF!</definedName>
    <definedName name="InstBillingMethod_4___1">#REF!</definedName>
    <definedName name="MarketType_4_1___0">#REF!</definedName>
    <definedName name="ZY___0">#REF!</definedName>
    <definedName name="_l_4___17">#REF!</definedName>
    <definedName name="_a_4___0">#REF!</definedName>
    <definedName name="ContWithPrio___0">#REF!</definedName>
    <definedName name="_143indf_4_1">#REF!</definedName>
    <definedName name="BusType_Text___0">#REF!</definedName>
    <definedName name="SrvcCode5_Text___0">#REF!</definedName>
    <definedName name="AcctPrio_Text_4___0">#REF!</definedName>
    <definedName name="_101_BusType_4_1">#REF!</definedName>
    <definedName name="AcctPrio_4___5">#REF!</definedName>
    <definedName name="_121SP3Name_4_1">#REF!</definedName>
    <definedName name="Joinery">#REF!</definedName>
    <definedName localSheetId="1" name="A7_">#REF!</definedName>
    <definedName name="_183rim4_4_1">#REF!</definedName>
    <definedName name="swf_4_1">#REF!</definedName>
    <definedName name="_52cab41us_4_1">#REF!</definedName>
    <definedName name="ProjCounty_4___4">#REF!</definedName>
    <definedName name="SrvcCode5_Text___5">#REF!</definedName>
    <definedName name="ProdCode3_Text_6___1">#REF!</definedName>
    <definedName name="eyrlp">#REF!</definedName>
    <definedName name="ALT4___1">#REF!</definedName>
    <definedName name="_48cabf_4_1">#REF!</definedName>
    <definedName name="SP1Branch___0">#REF!</definedName>
    <definedName name="SmallProj_Text___1">#REF!</definedName>
    <definedName name="rim4_4___1">#REF!</definedName>
    <definedName name="ProjNum_6">#REF!</definedName>
    <definedName name="EngState_4_1___1">#REF!</definedName>
    <definedName name="ProjName___4">#REF!</definedName>
    <definedName name="EngName_4_1___5">#REF!</definedName>
    <definedName name="SP4Name___1">#REF!</definedName>
    <definedName name="rsdec">#REF!</definedName>
    <definedName name="EngAddress_6___0">#REF!</definedName>
    <definedName name="SrvcCode3_4___4">#REF!</definedName>
    <definedName name="Title1">#REF!</definedName>
    <definedName name="eu_6___17">#REF!</definedName>
    <definedName name="_87ProdPct2_4_1">#REF!</definedName>
    <definedName name="SpecClass_Text">#REF!</definedName>
    <definedName name="_42cab31us_4_1">#REF!</definedName>
    <definedName name="servf">#REF!</definedName>
    <definedName name="TESTHKEY">#REF!</definedName>
    <definedName name="_123SP4Name_4_1">#REF!</definedName>
    <definedName name="_199_TierCode_Text_4_1">#REF!</definedName>
    <definedName name="FFWW">#REF!</definedName>
    <definedName name="SP1Name_6___1">#REF!</definedName>
    <definedName name="SmallProj_Text_6">#REF!</definedName>
    <definedName name="SrvcCode2_4___0">#REF!</definedName>
    <definedName name="_216SiteType_4_1">#REF!</definedName>
    <definedName name="_l___4">#REF!</definedName>
    <definedName name="dsdud___1">#REF!</definedName>
    <definedName name="bxnvxnd">#REF!</definedName>
    <definedName localSheetId="1" name="A5_">#REF!</definedName>
    <definedName name="PRINT_AREA_MI___5">#REF!</definedName>
    <definedName name="ProdPct4_6">#REF!</definedName>
    <definedName name="ProdCode1_6">#REF!</definedName>
    <definedName name="_290SrvcCode4_Text_4_1">#REF!</definedName>
    <definedName name="ProdCode3_4_1">#REF!</definedName>
    <definedName name="CurrencyRate_6___1">#REF!</definedName>
    <definedName name="lsest___0">#REF!</definedName>
    <definedName name="ProdPct4___1">#REF!</definedName>
    <definedName name="SP5Credit_4___1">#REF!</definedName>
    <definedName name="eu_4_1___5">#REF!</definedName>
    <definedName name="usd___1">#REF!</definedName>
    <definedName name="ProjNum_6___5">#REF!</definedName>
    <definedName name="wrn.full._.reports">#REF!</definedName>
    <definedName name="SP5Branch___4">#REF!</definedName>
    <definedName name="_C___0">#REF!</definedName>
    <definedName name="_Table2_In2">#REF!</definedName>
    <definedName name="StartDate_4___5">#REF!</definedName>
    <definedName name="_61BidClass_Text_4_1">#REF!</definedName>
    <definedName name="SrvcCode1_Text___5">#REF!</definedName>
    <definedName name="job___0">#REF!</definedName>
    <definedName name="_20_p_4_1">#REF!</definedName>
    <definedName name="SP1Name_6___5">#REF!</definedName>
    <definedName name="cummeas_up_to_mar">#REF!</definedName>
    <definedName name="SelectedLanguage_4_1___0">#REF!</definedName>
    <definedName name="CONum_6___17">#REF!</definedName>
    <definedName name="_243ProdCode5_Text_4_1">#REF!</definedName>
    <definedName name="___a2">#REF!</definedName>
    <definedName name="SA">#REF!</definedName>
    <definedName name="__key1">#REF!</definedName>
    <definedName name="_133EngName_4_1">#REF!</definedName>
    <definedName name="Excel_BuiltIn_Print_Area_5___5">#REF!</definedName>
    <definedName name="_162ProdCode3_Text_4_1">#REF!</definedName>
    <definedName name="new___5">#REF!</definedName>
    <definedName name="s___5">#REF!</definedName>
    <definedName name="ProjCounty___17">#REF!</definedName>
    <definedName name="clrf">#REF!</definedName>
    <definedName name="BidClass_6___0">#REF!</definedName>
    <definedName name="PrimePrio_Text_4___0">#REF!</definedName>
    <definedName name="SiteType_4___1">#REF!</definedName>
    <definedName name="_48cab21us_4_1">#REF!</definedName>
    <definedName name="ProdPct4_6___4">#REF!</definedName>
    <definedName name="ProdCode4___4">#REF!</definedName>
    <definedName name="______A100000">#REF!</definedName>
    <definedName name="_130SpecClass_Text_4_1">#REF!</definedName>
    <definedName name="ProdPct1___0">#REF!</definedName>
    <definedName name="SpecEnv1">#REF!</definedName>
    <definedName name="ProjAddress1_6___17">#REF!</definedName>
    <definedName name="SrvcCode1_6___5">#REF!</definedName>
    <definedName name="_60BidClass_4_1">#REF!</definedName>
    <definedName name="b.ANAND">#REF!</definedName>
    <definedName name="s___18">#REF!</definedName>
    <definedName name="SpecEnv2_4">#REF!</definedName>
    <definedName name="po___0">#REF!</definedName>
    <definedName name="Eg616103___5">#REF!</definedName>
    <definedName name="_179instf_4_1">#REF!</definedName>
    <definedName name="operexpense">#REF!</definedName>
    <definedName name="______alt1">#REF!</definedName>
    <definedName name="_61instf_4_1">#REF!</definedName>
    <definedName name="pa___0">#REF!</definedName>
    <definedName name="PrimePrio_Text">#REF!</definedName>
    <definedName name="BidClass___0">#REF!</definedName>
    <definedName name="_17cab21s_4_1">#REF!</definedName>
    <definedName name="auxlp___1">#REF!</definedName>
    <definedName name="SrvcCode5_4">#REF!</definedName>
    <definedName name="df">#REF!</definedName>
    <definedName name="_110SP1Credit_4_1">#REF!</definedName>
    <definedName name="SP4Branch_4___1">#REF!</definedName>
    <definedName name="CABLE_4___17">#REF!</definedName>
    <definedName name="_152_PrimePrio_4_1">#REF!</definedName>
    <definedName name="SpecEnv1_Text_6___5">#REF!</definedName>
    <definedName name="_DAT4">#REF!</definedName>
    <definedName name="structure">#REF!</definedName>
    <definedName name="zl">#REF!</definedName>
    <definedName name="SECTION___5">#REF!</definedName>
    <definedName name="SrvcCode5_Text___17">#REF!</definedName>
    <definedName name="SP5Credit_6___5">#REF!</definedName>
    <definedName name="CASH_OUT___0">#REF!</definedName>
    <definedName name="fdgdr">#REF!</definedName>
    <definedName name="SP1Credit_4___5">#REF!</definedName>
    <definedName name="EngState_4_1">#REF!</definedName>
    <definedName name="CorpClient_6___1">#REF!</definedName>
    <definedName name="Data.Top.Left">#REF!</definedName>
    <definedName name="SP1Branch_4_1">#REF!</definedName>
    <definedName name="_111SP1Name_4_1">#REF!</definedName>
    <definedName name="GMPercent___4">#REF!</definedName>
    <definedName name="SiteType_4_1___1">#REF!</definedName>
    <definedName name="_137_FormTitle_4_1">#REF!</definedName>
    <definedName name="PrimeState_4">#REF!</definedName>
    <definedName name="SP2Number_4___0">#REF!</definedName>
    <definedName name="ProjState_4___17">#REF!</definedName>
    <definedName name="SP5Number_4___5">#REF!</definedName>
    <definedName name="cab31s___1">#REF!</definedName>
    <definedName name="ProdCode1_4_1___5">#REF!</definedName>
    <definedName name="CurrencyRate_4_1___0">#REF!</definedName>
    <definedName name="_a___18">#REF!</definedName>
    <definedName name="_226SP1Name_4_1">#REF!</definedName>
    <definedName name="CURR_6___17">#REF!</definedName>
    <definedName name="BillingTiming___0">#REF!</definedName>
    <definedName name="cab41us_6___5">#REF!</definedName>
    <definedName name="_204SalesMgr_4_1">#REF!</definedName>
    <definedName name="_118SP2Number_4_1">#REF!</definedName>
    <definedName name="sond___1">#REF!</definedName>
    <definedName name="hxi">#REF!</definedName>
    <definedName name="abst">#REF!</definedName>
    <definedName name="BillingTiming_6">#REF!</definedName>
    <definedName name="_58cab31us_4_1">#REF!</definedName>
    <definedName name="cvdf___5">#REF!</definedName>
    <definedName name="ProdPct2">#REF!</definedName>
    <definedName name="SP1Credit___0">#REF!</definedName>
    <definedName name="_175_SalesMgr_4_1">#REF!</definedName>
    <definedName name="Show.MDB.Update.Warning">#REF!</definedName>
    <definedName name="Excel_BuiltIn_Print_Area_1___8">#REF!</definedName>
    <definedName name="SP4Branch_4___4">#REF!</definedName>
    <definedName name="PROD_4_1___5">#REF!</definedName>
    <definedName name="AIR_CONDITIONERS">#REF!</definedName>
    <definedName name="ChangeDate_6___0">#REF!</definedName>
    <definedName name="_132SpecEnv1_Text_4_1">#REF!</definedName>
    <definedName name="sondf___17">#REF!</definedName>
    <definedName name="_94ProjName_4_1">#REF!</definedName>
    <definedName name="ProdCode2_Text___4">#REF!</definedName>
    <definedName name="ProjState_4_1___0">#REF!</definedName>
    <definedName name="_11_a_1">#REF!</definedName>
    <definedName name="SP2Credit_4_1___5">#REF!</definedName>
    <definedName localSheetId="1" name="A4_">#REF!</definedName>
    <definedName name="_197SP1Branch_4_1">#REF!</definedName>
    <definedName name="_a_1">#REF!</definedName>
    <definedName name="cab41us_6___1">#REF!</definedName>
    <definedName name="FormTitle_4_1___0">#REF!</definedName>
    <definedName name="_171_ProjNum_4_1">#REF!</definedName>
    <definedName name="a7.2">#REF!</definedName>
    <definedName name="cab41us_4___4">#REF!</definedName>
    <definedName name="SP2Branch_4___4">#REF!</definedName>
    <definedName name="SP2Branch_4___1">#REF!</definedName>
    <definedName name="_l_6___5">#REF!</definedName>
    <definedName name="SrvcCode1_6___0">#REF!</definedName>
    <definedName name="_144_MarketType_Text_4_1">#REF!</definedName>
    <definedName name="PROD_4_1">#REF!</definedName>
    <definedName name="sauif_4___4">#REF!</definedName>
    <definedName name="Masonary">#REF!</definedName>
    <definedName name="_263SiteType_4_1">#REF!</definedName>
    <definedName name="SalesMgr_6___17">#REF!</definedName>
    <definedName name="SpecEnv2_Text">#REF!</definedName>
    <definedName name="cab21s___4">#REF!</definedName>
    <definedName name="SP4Name">#REF!</definedName>
    <definedName name="indf_4_1___5">#REF!</definedName>
    <definedName name="nonmodular_4___4">#REF!</definedName>
    <definedName name="_74CorpClient_4_1">#REF!</definedName>
    <definedName name="Excel_BuiltIn_Print_Area_1___1">#REF!</definedName>
    <definedName name="SalesMgr___5">#REF!</definedName>
    <definedName name="ContWithPrio_4_1___1">#REF!</definedName>
    <definedName name="_131_EngPrio_Text_4_1">#REF!</definedName>
    <definedName name="cab31us_4___5">#REF!</definedName>
    <definedName name="OwnAcctNum_6___17">#REF!</definedName>
    <definedName name="TierCode_4_1">#REF!</definedName>
    <definedName name="_177_sauf_4_1">#REF!</definedName>
    <definedName name="ContAmt_6___0">#REF!</definedName>
    <definedName name="___A655600">#REF!</definedName>
    <definedName name="_40BillingFreq_4_1">#REF!</definedName>
    <definedName name="gepcorpexpense">#REF!</definedName>
    <definedName name="_153MarketType_Text_4_1">#REF!</definedName>
    <definedName name="PrimePostal_6___4">#REF!</definedName>
    <definedName name="ChangeBy_6___5">#REF!</definedName>
    <definedName name="PrimePrio_Text___5">#REF!</definedName>
    <definedName name="sauf_4___17">#REF!</definedName>
    <definedName name="_7_p_4_1">#REF!</definedName>
    <definedName name="FormTitle_4_1___5">#REF!</definedName>
    <definedName name="_____rm4">#REF!</definedName>
    <definedName name="CorpClient_Text_4_1">#REF!</definedName>
    <definedName name="ContWithAcct_4">#REF!</definedName>
    <definedName name="sdsd">#REF!</definedName>
    <definedName name="ContAmt_4___4">#REF!</definedName>
    <definedName name="b275.">#REF!</definedName>
    <definedName name="AcctName_4___4">#REF!</definedName>
    <definedName name="cab41s_4___1">#REF!</definedName>
    <definedName name="SP3Branch_4_1___1">#REF!</definedName>
    <definedName name="SP2Branch_6___5">#REF!</definedName>
    <definedName name="_52Excel_BuiltIn_Print_Area_1_1_1">#REF!</definedName>
    <definedName name="hS___0">#REF!</definedName>
    <definedName name="_37CorpClient_4_1">#REF!</definedName>
    <definedName name="CorpClient_Text_6">#REF!</definedName>
    <definedName name="ProjCounty_4___17">#REF!</definedName>
    <definedName name="_22BidClass_4_1">#REF!</definedName>
    <definedName name="ProdCode1_4___4">#REF!</definedName>
    <definedName name="mmmmmmm">#REF!</definedName>
    <definedName name="LUMEN___0">#REF!</definedName>
    <definedName name="SiteType_4_1">#REF!</definedName>
    <definedName name="SPLR___1">#REF!</definedName>
    <definedName name="SrvcCode1_Text">#REF!</definedName>
    <definedName name="ProjNum_4_1">#REF!</definedName>
    <definedName name="sauf_4">#REF!</definedName>
    <definedName name="_27__l_1">#REF!</definedName>
    <definedName name="si">#REF!</definedName>
    <definedName name="PrimeAddress_4_1">#REF!</definedName>
    <definedName name="ProdCode2_Text_6">#REF!</definedName>
    <definedName name="SrvcCode5___1">#REF!</definedName>
    <definedName name="SrvcCode2_6___0">#REF!</definedName>
    <definedName name="_46BusType_4_1">#REF!</definedName>
    <definedName name="MarketType_6___17">#REF!</definedName>
    <definedName name="cab21us_4_1___1">#REF!</definedName>
    <definedName name="_314SrvcCode2_4_1">#REF!</definedName>
    <definedName name="_98ProjPostal_4_1">#REF!</definedName>
    <definedName name="ProjCity1">#REF!</definedName>
    <definedName name="BusType_6___4">#REF!</definedName>
    <definedName name="sigma0.2">#REF!</definedName>
    <definedName name="SP5Number_4___1">#REF!</definedName>
    <definedName name="conf___0">#REF!</definedName>
    <definedName name="MarketType_4___4">#REF!</definedName>
    <definedName name="TierCode_Text_4___4">#REF!</definedName>
    <definedName name="_a___1">#REF!</definedName>
    <definedName name="SSS___0">#REF!</definedName>
    <definedName name="_37AcctName_4_1">#REF!</definedName>
    <definedName name="cab21us_4___0">#REF!</definedName>
    <definedName name="CurrencyRate_6___17">#REF!</definedName>
    <definedName name="PrimeAddress_6___1">#REF!</definedName>
    <definedName name="_l_4___0">#REF!</definedName>
    <definedName name="_278ProdPct5_4_1">#REF!</definedName>
    <definedName name="wrn.fulll">#REF!</definedName>
    <definedName name="SP3Credit___17">#REF!</definedName>
    <definedName name="po_4___4">#REF!</definedName>
    <definedName name="PSABillingMethod_4___4">#REF!</definedName>
    <definedName name="BillingFreq___1">#REF!</definedName>
    <definedName name="clrf___17">#REF!</definedName>
    <definedName name="SiteID_4_1">#REF!</definedName>
    <definedName name="GMPercent_4___0">#REF!</definedName>
    <definedName name="_137GMAmount_4_1">#REF!</definedName>
    <definedName name="_p_4___17">#REF!</definedName>
    <definedName name="__sch1">#REF!</definedName>
    <definedName name="EngPrio_Text_6___4">#REF!</definedName>
    <definedName name="SP3Credit_4___17">#REF!</definedName>
    <definedName name="Fh">#REF!</definedName>
    <definedName name="rim4_4_1___1">#REF!</definedName>
    <definedName name="GMAmount_6___5">#REF!</definedName>
    <definedName name="_RAT1">#REF!</definedName>
    <definedName name="SP5Number_6___0">#REF!</definedName>
    <definedName name="Bx___0">#REF!</definedName>
    <definedName name="ProdCode4_4">#REF!</definedName>
    <definedName name="ProImportExport.SaveNewFile">#REF!</definedName>
    <definedName name="wrn.Print._.Model.">#REF!</definedName>
    <definedName name="_96CURR_4_1">#REF!</definedName>
    <definedName name="_96ProjPostal_4_1">#REF!</definedName>
    <definedName name="Excel_BuiltIn_Database">#REF!</definedName>
    <definedName name="wrn.Valuation._.Summaries.">#REF!</definedName>
    <definedName name="date">#REF!</definedName>
    <definedName name="_108SmallProj_Text_4_1">#REF!</definedName>
    <definedName name="PRINT_AREA_MI_4___0">#REF!</definedName>
    <definedName name="Excel_BuiltIn_Print_Area_5">#REF!</definedName>
    <definedName name="_174ProdPct2_4_1">#REF!</definedName>
    <definedName name="conf___17">#REF!</definedName>
    <definedName name="_185_SP1Credit_4_1">#REF!</definedName>
    <definedName name="________A70000">#REF!</definedName>
    <definedName name="SmallProj_6">#REF!</definedName>
    <definedName name="ProjAddress2_4___5">#REF!</definedName>
    <definedName name="SrvcCode1_Text_6___1">#REF!</definedName>
    <definedName name="SrvcCode4_6___1">#REF!</definedName>
    <definedName name="ProdCode3_Text___1">#REF!</definedName>
    <definedName name="Fin">#REF!</definedName>
    <definedName name="indf_4_1">#REF!</definedName>
    <definedName name="FormTitle_6___4">#REF!</definedName>
    <definedName name="OwnAcctNum_4">#REF!</definedName>
    <definedName name="SS___0">#REF!</definedName>
    <definedName name="ProdCode2_Text_6___5">#REF!</definedName>
    <definedName name="_124MarketType_4_1">#REF!</definedName>
    <definedName name="_DAT10">#REF!</definedName>
    <definedName name="ProjCounty_4___0">#REF!</definedName>
    <definedName name="_98__SrvcCode3_Text_4_1">#REF!</definedName>
    <definedName name="_110EngPostal_4_1">#REF!</definedName>
    <definedName name="nonmodular___0">#REF!</definedName>
    <definedName name="_299SP3Credit_4_1">#REF!</definedName>
    <definedName name="SP3Name_4_1___1">#REF!</definedName>
    <definedName name="g2669.">#REF!</definedName>
    <definedName name="_a___16">#REF!</definedName>
    <definedName name="SP3Name_6">#REF!</definedName>
    <definedName name="SmallProj_Text_6___0">#REF!</definedName>
    <definedName name="eu_4___0">#REF!</definedName>
    <definedName name="ripal">#REF!</definedName>
    <definedName name="PRODCODE3KJGSCJKSDHCV___0">#REF!</definedName>
    <definedName name="Excel_BuiltIn_Print_Area_1_1_1_1">#REF!</definedName>
    <definedName name="MF___0">#REF!</definedName>
    <definedName name="SpecEnv2_4___4">#REF!</definedName>
    <definedName name="SelectedLanguage_6___5">#REF!</definedName>
    <definedName name="ProjCountry___5">#REF!</definedName>
    <definedName name="BillingTiming_6___1">#REF!</definedName>
    <definedName name="AcctName_4___17">#REF!</definedName>
    <definedName name="ProdCode2_Text_4___1">#REF!</definedName>
    <definedName name="EngCity_6___1">#REF!</definedName>
    <definedName name="cab41us_4">#REF!</definedName>
    <definedName name="__b201185">#REF!</definedName>
    <definedName name="ProjCountry_6">#REF!</definedName>
    <definedName name="ProdCode5_Text_6___0">#REF!</definedName>
    <definedName name="pb___0">#REF!</definedName>
    <definedName name="Ceiling_Plaster___0">#REF!</definedName>
    <definedName name="ProdPct4_4___17">#REF!</definedName>
    <definedName name="PRINT_AREA_MI_4_1___1">#REF!</definedName>
    <definedName name="ProdCode3_Text_4___17">#REF!</definedName>
    <definedName name="_189ProdCode3_4_1">#REF!</definedName>
    <definedName name="kjk">#REF!</definedName>
    <definedName name="SrvcCode5_6">#REF!</definedName>
    <definedName name="ProdCode5_4___17">#REF!</definedName>
    <definedName name="clrf___1">#REF!</definedName>
    <definedName name="dim4_6">#REF!</definedName>
    <definedName name="_44EngPostal_4_1">#REF!</definedName>
    <definedName name="ProdCode4_Text_6___1">#REF!</definedName>
    <definedName name="SPLR___4">#REF!</definedName>
    <definedName name="SelectedLanguage_6___0">#REF!</definedName>
    <definedName name="SP4Credit_4___0">#REF!</definedName>
    <definedName name="ProdCode1_6___4">#REF!</definedName>
    <definedName name="_76CorpClient_Text_4_1">#REF!</definedName>
    <definedName name="wrn.All.">#REF!</definedName>
    <definedName name="FormTitle_4___0">#REF!</definedName>
    <definedName name="ProjPostal_6___5">#REF!</definedName>
    <definedName name="saud_6___1">#REF!</definedName>
    <definedName name="xyz">#REF!</definedName>
    <definedName name="SrvcCode1___5">#REF!</definedName>
    <definedName name="FormTitle___5">#REF!</definedName>
    <definedName name="EngPrio_Text___17">#REF!</definedName>
    <definedName name="_188_SP4Name_4_1">#REF!</definedName>
    <definedName name="_276ProdPct3_4_1">#REF!</definedName>
    <definedName name="SrvcCode4_4___5">#REF!</definedName>
    <definedName name="condf___5">#REF!</definedName>
    <definedName name="SECT">#REF!</definedName>
    <definedName name="SpecEnv2_4_1___0">#REF!</definedName>
    <definedName name="_142PrimePrio_4_1">#REF!</definedName>
    <definedName name="ProdCode2_4___17">#REF!</definedName>
    <definedName name="CorpClient_Text_4___5">#REF!</definedName>
    <definedName name="_98PSABillingMethod_4_1">#REF!</definedName>
    <definedName name="zlpu___13">#REF!</definedName>
    <definedName name="indf___0">#REF!</definedName>
    <definedName name="CABLE_6___5">#REF!</definedName>
    <definedName name="_95Excel_BuiltIn_Print_Titles_3_4_1">#REF!</definedName>
    <definedName name="__AA1">#REF!</definedName>
    <definedName name="Cha">#REF!</definedName>
    <definedName name="SPLR_6___17">#REF!</definedName>
    <definedName name="sauf_4___5">#REF!</definedName>
    <definedName name="_25_p_1">#REF!</definedName>
    <definedName name="_67PrimeAddress_4_1">#REF!</definedName>
    <definedName name="ProdCode4_4_1___1">#REF!</definedName>
    <definedName name="CALf_4">#REF!</definedName>
    <definedName name="PSABillingMethod_4___1">#REF!</definedName>
    <definedName name="po_4">#REF!</definedName>
    <definedName name="cab31us_4_1___5">#REF!</definedName>
    <definedName name="H___0">#REF!</definedName>
    <definedName name="DCI">#REF!</definedName>
    <definedName name="EstCost_6___5">#REF!</definedName>
    <definedName name="SP5Branch_4___5">#REF!</definedName>
    <definedName name="Ac">#REF!</definedName>
    <definedName name="__t1">#REF!</definedName>
    <definedName name="___tb1">#REF!</definedName>
    <definedName name="___ALT4">#REF!</definedName>
    <definedName name="_C_1">#REF!</definedName>
    <definedName name="_p">#REF!</definedName>
    <definedName name="SP4Branch_4___0">#REF!</definedName>
    <definedName name="_29conf_4_1">#REF!</definedName>
    <definedName name="SalesMgr_4_1___0">#REF!</definedName>
    <definedName name="OwnAcctNum_4_1___0">#REF!</definedName>
    <definedName name="cab41us_4_1">#REF!</definedName>
    <definedName name="PROD___1">#REF!</definedName>
    <definedName name="BidClass_Text_4_1___0">#REF!</definedName>
    <definedName name="va___0">#REF!</definedName>
    <definedName name="_22__Excel_BuiltIn_Print_Titles_3_4_1">#REF!</definedName>
    <definedName name="EngPrio_Text_6___5">#REF!</definedName>
    <definedName name="Rl___0">#REF!</definedName>
    <definedName name="TierCode_Text_4___17">#REF!</definedName>
    <definedName name="AcctName_6___5">#REF!</definedName>
    <definedName name="cant">#REF!</definedName>
    <definedName name="swf_4___5">#REF!</definedName>
    <definedName name="SpecClass_Text___1">#REF!</definedName>
    <definedName name="_______ALT3">#REF!</definedName>
    <definedName name="bol">#REF!</definedName>
    <definedName name="ProImportExport.ImportFile">#REF!</definedName>
    <definedName name="GMPercent_4_1">#REF!</definedName>
    <definedName name="SpecEnv2___1">#REF!</definedName>
    <definedName name="Water_Proofing">#REF!</definedName>
    <definedName name="SP1Name_4_1___0">#REF!</definedName>
    <definedName name="condf">#REF!</definedName>
    <definedName name="SP1Name_4_1">#REF!</definedName>
    <definedName name="SP5Branch_4_1">#REF!</definedName>
    <definedName name="SP5Number">#REF!</definedName>
    <definedName name="servf___0">#REF!</definedName>
    <definedName name="cab31s_4_1___5">#REF!</definedName>
    <definedName name="PSABillingMethod_6___4">#REF!</definedName>
    <definedName name="ContWithAcct_6___0">#REF!</definedName>
    <definedName name="hoi">#REF!</definedName>
    <definedName name="_90ProjAddress2_4_1">#REF!</definedName>
    <definedName name="TUES1">#REF!</definedName>
    <definedName name="cash_bank">#REF!</definedName>
    <definedName name="BillingTiming_4_1___1">#REF!</definedName>
    <definedName name="_511SpecEnv1_4_1">#REF!</definedName>
    <definedName name="____Eg616103">#REF!</definedName>
    <definedName name="cab21s">#REF!</definedName>
    <definedName name="Excel_BuiltIn_Print_Area_2">#REF!</definedName>
    <definedName name="MTV">#REF!</definedName>
    <definedName name="_50eu_4_1">#REF!</definedName>
    <definedName name="BidClass___5">#REF!</definedName>
    <definedName name="TierCode_4_1___0">#REF!</definedName>
    <definedName name="po_6___1">#REF!</definedName>
    <definedName name="SP1Name___17">#REF!</definedName>
    <definedName name="Type3">#REF!</definedName>
    <definedName name="_161ProdPct2_4_1">#REF!</definedName>
    <definedName name="_72__SP5Branch_4_1">#REF!</definedName>
    <definedName name="_354SP2Credit_4_1">#REF!</definedName>
    <definedName name="_16BusType_Text_4_1">#REF!</definedName>
    <definedName name="EngPrio_6">#REF!</definedName>
    <definedName name="_a_4___1">#REF!</definedName>
    <definedName name="PrimeName_4_1___1">#REF!</definedName>
    <definedName name="CALf___17">#REF!</definedName>
    <definedName name="cabf___17">#REF!</definedName>
    <definedName name="_62nonmodular_4_1">#REF!</definedName>
    <definedName name="bb">#REF!</definedName>
    <definedName name="SrvcCode1_Text_6">#REF!</definedName>
    <definedName name="energyexpense">#REF!</definedName>
    <definedName name="dd">#REF!</definedName>
    <definedName name="unsecured">#REF!</definedName>
    <definedName name="dsdud___17">#REF!</definedName>
    <definedName name="_142SrvcCode3_4_1">#REF!</definedName>
    <definedName name="SP3Branch_4___0">#REF!</definedName>
    <definedName name="__b111121">#REF!</definedName>
    <definedName name="cvdf___0">#REF!</definedName>
    <definedName name="BusType_Text_6___5">#REF!</definedName>
    <definedName name="ProdCode1_Text_4">#REF!</definedName>
    <definedName name="_52__SP2Credit_4_1">#REF!</definedName>
    <definedName name="SP2Credit_6">#REF!</definedName>
    <definedName name="ProdPct2_6">#REF!</definedName>
    <definedName name="_185saud_4_1">#REF!</definedName>
    <definedName name="_101saud_4_1">#REF!</definedName>
    <definedName name="_35ContWithPrio_Text_4_1">#REF!</definedName>
    <definedName name="saud_6___5">#REF!</definedName>
    <definedName name="VNFVBDVFBZDSD___5">#REF!</definedName>
    <definedName name="SrvcCode3_Text_4_1___1">#REF!</definedName>
    <definedName name="p___0">#REF!</definedName>
    <definedName name="MarketType_Text_6___0">#REF!</definedName>
    <definedName name="vcvv">#REF!</definedName>
    <definedName name="SP5Name_4___0">#REF!</definedName>
    <definedName name="_66po_4_1">#REF!</definedName>
    <definedName name="_84ContWithName_4_1">#REF!</definedName>
    <definedName name="sk">#REF!</definedName>
    <definedName name="_a_4___5">#REF!</definedName>
    <definedName name="CorpClient_Text_6___0">#REF!</definedName>
    <definedName name="ProdCode1_4___1">#REF!</definedName>
    <definedName name="saud_4___0">#REF!</definedName>
    <definedName name="Excel_BuiltIn_Print_Titles_3_6___0">#REF!</definedName>
    <definedName name="SP2Credit_4___17">#REF!</definedName>
    <definedName name="SpecEnv2___5">#REF!</definedName>
    <definedName name="ProdPct5_4___0">#REF!</definedName>
    <definedName name="CONum_6___5">#REF!</definedName>
    <definedName name="ProjAddress2_6___4">#REF!</definedName>
    <definedName name="BN">#REF!</definedName>
    <definedName name="a">#REF!</definedName>
    <definedName name="AcctName___0">#REF!</definedName>
    <definedName name="SP3Name_4_1">#REF!</definedName>
    <definedName name="SP5Number___5">#REF!</definedName>
    <definedName name="Excel_BuiltIn_Print_Area_5___0">#REF!</definedName>
    <definedName name="SP2Branch_4_1">#REF!</definedName>
    <definedName name="_371SrvcCode2_4_1">#REF!</definedName>
    <definedName name="ChangeDate___1">#REF!</definedName>
    <definedName name="_79ProdCode3_Text_4_1">#REF!</definedName>
    <definedName name="_62cab41us_4_1">#REF!</definedName>
    <definedName name="cabf_4___4">#REF!</definedName>
    <definedName name="SP5Name___5">#REF!</definedName>
    <definedName name="carpet___12">#REF!</definedName>
    <definedName name="qp">#REF!</definedName>
    <definedName name="EngAddress_6___1">#REF!</definedName>
    <definedName name="_210SP2Credit_4_1">#REF!</definedName>
    <definedName name="_8__AcctName_4_1">#REF!</definedName>
    <definedName name="SpecEnv2_Text___17">#REF!</definedName>
    <definedName name="ProjAddress2_6___0">#REF!</definedName>
    <definedName name="Em___13">#REF!</definedName>
    <definedName name="ProdCode2_Text_6___0">#REF!</definedName>
    <definedName name="PROD___0">#REF!</definedName>
    <definedName name="SECT___1">#REF!</definedName>
    <definedName name="_237ProjPostal_4_1">#REF!</definedName>
    <definedName name="__123Graph_D">#REF!</definedName>
    <definedName name="SP1Name_4_1___5">#REF!</definedName>
    <definedName name="cvdf___17">#REF!</definedName>
    <definedName name="AcctPrio___1">#REF!</definedName>
    <definedName name="PROD___17">#REF!</definedName>
    <definedName name="SP2Credit_4___4">#REF!</definedName>
    <definedName name="CompDate_4___0">#REF!</definedName>
    <definedName name="EngCity">#REF!</definedName>
    <definedName name="ProdCode3_6___17">#REF!</definedName>
    <definedName name="A3____13">#REF!</definedName>
    <definedName name="tee">#REF!</definedName>
    <definedName name="ProjPostal___17">#REF!</definedName>
    <definedName name="Do">#REF!</definedName>
    <definedName name="MarketType_6">#REF!</definedName>
    <definedName name="_____ALT4">#REF!</definedName>
    <definedName name="_74__SP5Credit_4_1">#REF!</definedName>
    <definedName name="_298SpecEnv2_Text_4_1">#REF!</definedName>
    <definedName name="FURNITURE">#REF!</definedName>
    <definedName name="nonmodular_4_1">#REF!</definedName>
    <definedName name="bijalpur2">#REF!</definedName>
    <definedName name="dim4_4_1___0">#REF!</definedName>
    <definedName name="frncis___0">#REF!</definedName>
    <definedName name="_103GMPercent_4_1">#REF!</definedName>
    <definedName name="Excel_BuiltIn__FilterDatabase_1_5">#REF!</definedName>
    <definedName name="zlpu___0">#REF!</definedName>
    <definedName name="BillingFreq___4">#REF!</definedName>
    <definedName name="_273SP1Name_4_1">#REF!</definedName>
    <definedName name="condf___4">#REF!</definedName>
    <definedName name="cab21.5tp___17">#REF!</definedName>
    <definedName name="sauspad___4">#REF!</definedName>
    <definedName name="ProdCode5_Text_6___5">#REF!</definedName>
    <definedName name="SP2Branch_6___0">#REF!</definedName>
    <definedName name="JEJS___0">#REF!</definedName>
    <definedName name="_99conf_4_1">#REF!</definedName>
    <definedName name="AcctName_6">#REF!</definedName>
    <definedName name="SrvcCode4_6___4">#REF!</definedName>
    <definedName name="SpecClass_6___4">#REF!</definedName>
    <definedName name="_614SrvcCode5_4_1">#REF!</definedName>
    <definedName name="_184po_4_1">#REF!</definedName>
    <definedName name="EngName_4___0">#REF!</definedName>
    <definedName name="_0">#REF!</definedName>
    <definedName name="SrvcCode1___4">#REF!</definedName>
    <definedName name="PrimePostal___4">#REF!</definedName>
    <definedName name="SHOPHED___1">#REF!</definedName>
    <definedName name="_8_a_1_1_1">#REF!</definedName>
    <definedName name="_138_GMAmount_4_1">#REF!</definedName>
    <definedName name="_92CorpClient_4_1">#REF!</definedName>
    <definedName name="Internal_Plaster">#REF!</definedName>
    <definedName name="PrimeState___5">#REF!</definedName>
    <definedName name="ProdCode5___5">#REF!</definedName>
    <definedName name="BidClass_6___1">#REF!</definedName>
    <definedName name="pa">#REF!</definedName>
    <definedName name="_182_SmallProj_4_1">#REF!</definedName>
    <definedName name="ProdPct3_6___17">#REF!</definedName>
    <definedName name="EstCost___1">#REF!</definedName>
    <definedName name="NN___0">#REF!</definedName>
    <definedName name="BusType_Text___4">#REF!</definedName>
    <definedName name="TF">#REF!</definedName>
    <definedName name="ProjCounty_6___17">#REF!</definedName>
    <definedName name="ContWithPrio_Text_4___0">#REF!</definedName>
    <definedName name="_188SelectedLanguage_4_1">#REF!</definedName>
    <definedName name="sausysd___17">#REF!</definedName>
    <definedName name="col___11">#REF!</definedName>
    <definedName name="BillingTiming_4_1___0">#REF!</definedName>
    <definedName name="SalesMgr_4_1___5">#REF!</definedName>
    <definedName name="ContWithAcct_4___1">#REF!</definedName>
    <definedName name="crsr">#REF!</definedName>
    <definedName name="______AA1">#REF!</definedName>
    <definedName name="BillingFreq_4_1">#REF!</definedName>
    <definedName name="_34cab21.5tp_4_1">#REF!</definedName>
    <definedName name="rm4___5">#REF!</definedName>
    <definedName name="TierCode___17">#REF!</definedName>
    <definedName name="PrimeCity_6___5">#REF!</definedName>
    <definedName name="ChangeDate___0">#REF!</definedName>
    <definedName name="rename">#REF!</definedName>
    <definedName name="SP4Credit_4___4">#REF!</definedName>
    <definedName name="AcctName___5">#REF!</definedName>
    <definedName name="_MAN1">#REF!</definedName>
    <definedName name="InstBillingMethod___0">#REF!</definedName>
    <definedName name="ProdPct1_4___0">#REF!</definedName>
    <definedName name="_t1">#REF!</definedName>
    <definedName name="_332SrvcCode5_4_1">#REF!</definedName>
    <definedName name="SrvcCode2_Text___17">#REF!</definedName>
    <definedName name="cab21us_6___1">#REF!</definedName>
    <definedName name="ContWithAcct_4___5">#REF!</definedName>
    <definedName name="ProjState___0">#REF!</definedName>
    <definedName name="SmallProj_Text_4_1___0">#REF!</definedName>
    <definedName name="SP1Number_6___5">#REF!</definedName>
    <definedName name="______dim4">#REF!</definedName>
    <definedName name="BillingTiming___17">#REF!</definedName>
    <definedName name="_a___5">#REF!</definedName>
    <definedName name="___G72228">#REF!</definedName>
    <definedName name="Qty_as_on_apr">#REF!</definedName>
    <definedName name="_25CABLE_4_1">#REF!</definedName>
    <definedName name="_133SpecEnv1_4_1">#REF!</definedName>
    <definedName name="_2___a_1">#REF!</definedName>
    <definedName name="SelectedLanguage___5">#REF!</definedName>
    <definedName name="Depn">#REF!</definedName>
    <definedName name="SP4Name_4___0">#REF!</definedName>
    <definedName name="SP2Credit_4___0">#REF!</definedName>
    <definedName name="SP3Credit_4_1___1">#REF!</definedName>
    <definedName name="SrvcCode1_4_1___5">#REF!</definedName>
    <definedName name="_115_CompDate_4_1">#REF!</definedName>
    <definedName name="SrvcCode4_Text_6___5">#REF!</definedName>
    <definedName name="ProjName_4___1">#REF!</definedName>
    <definedName name="SP4Number_6___0">#REF!</definedName>
    <definedName name="SP3Credit___4">#REF!</definedName>
    <definedName name="_75ProdCode1_Text_4_1">#REF!</definedName>
    <definedName name="SrvcCode4_Text_4___4">#REF!</definedName>
    <definedName name="rm4___1">#REF!</definedName>
    <definedName name="sausysd___5">#REF!</definedName>
    <definedName name="SrvcCode2_Text_4___17">#REF!</definedName>
    <definedName name="_431SP4Branch_4_1">#REF!</definedName>
    <definedName name="vatf_4_1___0">#REF!</definedName>
    <definedName name="QS">#REF!</definedName>
    <definedName name="SP4Credit___1">#REF!</definedName>
    <definedName name="SP5Number_4_1___0">#REF!</definedName>
    <definedName name="_112ContWithName_4_1">#REF!</definedName>
    <definedName name="_78__SP5Number_4_1">#REF!</definedName>
    <definedName name="_184ProjAddress2_4_1">#REF!</definedName>
    <definedName name="SrvcCode5_Text_4___5">#REF!</definedName>
    <definedName name="ContWithPrio_Text_4">#REF!</definedName>
    <definedName name="ca1boq___5">#REF!</definedName>
    <definedName name="ProdCode4_Text_4___1">#REF!</definedName>
    <definedName name="CorpClient_6___17">#REF!</definedName>
    <definedName name="_119PrimeName_4_1">#REF!</definedName>
    <definedName name="indf_4___4">#REF!</definedName>
    <definedName name="SpecEnv1_4___5">#REF!</definedName>
    <definedName name="_21cab31us_4_1">#REF!</definedName>
    <definedName name="Rse">#REF!</definedName>
    <definedName name="g5410.___0">#REF!</definedName>
    <definedName name="_____A31">#REF!</definedName>
    <definedName name="_70PrimePostal_4_1">#REF!</definedName>
    <definedName name="EngPrio___1">#REF!</definedName>
    <definedName name="REFRIGERATORS">#REF!</definedName>
    <definedName name="Ds">#REF!</definedName>
    <definedName name="AA.Reports.Available">#REF!</definedName>
    <definedName name="PrimeName___5">#REF!</definedName>
    <definedName name="MarketType_6___5">#REF!</definedName>
    <definedName name="EngState_6___1">#REF!</definedName>
    <definedName name="_10_l_4_1">#REF!</definedName>
    <definedName name="lkl">#REF!</definedName>
    <definedName name="_l_1">#REF!</definedName>
    <definedName name="mehead___5">#REF!</definedName>
    <definedName name="_276SP5Number_4_1">#REF!</definedName>
    <definedName name="_149swf_4_1">#REF!</definedName>
    <definedName name="SrvcCode2_4_1___5">#REF!</definedName>
    <definedName name="SP5Number_4_1___1">#REF!</definedName>
    <definedName name="___ALT2">#REF!</definedName>
    <definedName name="K___0">#REF!</definedName>
    <definedName name="_15_p_1">#REF!</definedName>
    <definedName name="CurrencyRate">#REF!</definedName>
    <definedName name="SP3Name_4_1___5">#REF!</definedName>
    <definedName name="swf_6___0">#REF!</definedName>
    <definedName name="cstf">#REF!</definedName>
    <definedName name="EngPrio_6___17">#REF!</definedName>
    <definedName name="StartDate_4___4">#REF!</definedName>
    <definedName name="SP5Number_4_1___5">#REF!</definedName>
    <definedName name="SpecEnv1_4___0">#REF!</definedName>
    <definedName name="EngCity_4___17">#REF!</definedName>
    <definedName name="ProdCode4_6___1">#REF!</definedName>
    <definedName name="ProjName_4_1___5">#REF!</definedName>
    <definedName name="SDPLPL">#REF!</definedName>
    <definedName name="SrvcCode4___4">#REF!</definedName>
    <definedName name="_195ProdCode1_Text_4_1">#REF!</definedName>
    <definedName name="SP1Credit_6">#REF!</definedName>
    <definedName name="ipu___0">#REF!</definedName>
    <definedName name="CorpClient_6___5">#REF!</definedName>
    <definedName name="SpecClass_Text_6___4">#REF!</definedName>
    <definedName name="HIns">#REF!</definedName>
    <definedName name="BF">#REF!</definedName>
    <definedName name="SiteType_4___0">#REF!</definedName>
    <definedName name="SA___0">#REF!</definedName>
    <definedName name="MarketType_Text___0">#REF!</definedName>
    <definedName name="EngPrio_Text_4">#REF!</definedName>
    <definedName name="BillingFreq_6___17">#REF!</definedName>
    <definedName name="SP1Number_4___4">#REF!</definedName>
    <definedName name="cdf___1">#REF!</definedName>
    <definedName name="sauf_6___17">#REF!</definedName>
    <definedName name="g2707.___4">#REF!</definedName>
    <definedName name="GMAmount_4___0">#REF!</definedName>
    <definedName name="_28__l_4_1">#REF!</definedName>
    <definedName name="Em___0">#REF!</definedName>
    <definedName name="_376SP2Number_4_1">#REF!</definedName>
    <definedName name="ProdCode3___0">#REF!</definedName>
    <definedName name="TierCode_Text_4">#REF!</definedName>
    <definedName name="SP4Credit_4_1">#REF!</definedName>
    <definedName name="____rm4">#REF!</definedName>
    <definedName name="CURR___5">#REF!</definedName>
    <definedName name="instf___1">#REF!</definedName>
    <definedName name="_PB1">#REF!</definedName>
    <definedName name="SrvcCode3___5">#REF!</definedName>
    <definedName name="MarketType_Text_6___4">#REF!</definedName>
    <definedName name="ProdCode3_Text_6___5">#REF!</definedName>
    <definedName name="__ALT3">#REF!</definedName>
    <definedName name="ProdCode5_Text_6___1">#REF!</definedName>
    <definedName name="StartDate">#REF!</definedName>
    <definedName name="_125Excel_BuiltIn_Print_Area_1_1_1">#REF!</definedName>
    <definedName name="_149TierCode_Text_4_1">#REF!</definedName>
    <definedName name="EstCost_6___0">#REF!</definedName>
    <definedName name="CONum_4_1">#REF!</definedName>
    <definedName name="SP3Name_6___17">#REF!</definedName>
    <definedName name="ProdCode1___1">#REF!</definedName>
    <definedName name="Nx">#REF!</definedName>
    <definedName name="Rev">#REF!</definedName>
    <definedName name="_28ChangeDate_4_1">#REF!</definedName>
    <definedName name="Excel_BuiltIn_Print_Area_1___5">#REF!</definedName>
    <definedName name="_193PROD_4_1">#REF!</definedName>
    <definedName name="SP1Number_4___17">#REF!</definedName>
    <definedName name="_179ProdCode1_4_1">#REF!</definedName>
    <definedName name="SP4Name___17">#REF!</definedName>
    <definedName name="_183OwnAcctNum_4_1">#REF!</definedName>
    <definedName name="_200_vatf_4_1">#REF!</definedName>
    <definedName name="cab41s_4___17">#REF!</definedName>
    <definedName name="OwnAcctNum_4___4">#REF!</definedName>
    <definedName name="SA___5">#REF!</definedName>
    <definedName name="cab21us_6___4">#REF!</definedName>
    <definedName name="SP1Credit_4___1">#REF!</definedName>
    <definedName name="ProjPostal___0">#REF!</definedName>
    <definedName name="_148StartDate_4_1">#REF!</definedName>
    <definedName name="CURR_4___4">#REF!</definedName>
    <definedName name="Internal_Plaster___5">#REF!</definedName>
    <definedName name="_94EngPrio_Text_4_1">#REF!</definedName>
    <definedName name="SP4Number_4___1">#REF!</definedName>
    <definedName name="T">#REF!</definedName>
    <definedName name="HDFC">#REF!</definedName>
    <definedName name="SrvcCode1_Text_4___0">#REF!</definedName>
    <definedName name="d___13">#REF!</definedName>
    <definedName name="DIns">#REF!</definedName>
    <definedName name="CompDate_4_1___0">#REF!</definedName>
    <definedName name="PROD_6">#REF!</definedName>
    <definedName name="SmallProj_4___17">#REF!</definedName>
    <definedName name="ca1boq___0">#REF!</definedName>
    <definedName name="_68CALf_4_1">#REF!</definedName>
    <definedName name="SP4Name_4___1">#REF!</definedName>
    <definedName name="MarketType_4_1___5">#REF!</definedName>
    <definedName name="Hu___0">#REF!</definedName>
    <definedName name="Ks">#REF!</definedName>
    <definedName name="SP5Name_4___5">#REF!</definedName>
    <definedName name="A3____0">#REF!</definedName>
    <definedName name="sauf_6___0">#REF!</definedName>
    <definedName name="dim4___0">#REF!</definedName>
    <definedName name="ProdPct2_6___1">#REF!</definedName>
    <definedName name="ProdCode3_6___4">#REF!</definedName>
    <definedName name="cabf_6___1">#REF!</definedName>
    <definedName name="TierCode_6">#REF!</definedName>
    <definedName name="CABLE_2">#REF!</definedName>
    <definedName name="BusType___1">#REF!</definedName>
    <definedName name="PrimePrio_Text_6___5">#REF!</definedName>
    <definedName name="SpecEnv2_Text___5">#REF!</definedName>
    <definedName name="SP3Branch_4">#REF!</definedName>
    <definedName name="_____ALT3">#REF!</definedName>
    <definedName name="SUMMARY___0">#REF!</definedName>
    <definedName name="__A70000">#REF!</definedName>
    <definedName name="d___0">#REF!</definedName>
    <definedName name="tel">#REF!</definedName>
    <definedName name="SP2Name_4_1___0">#REF!</definedName>
    <definedName name="SP5Credit___4">#REF!</definedName>
    <definedName name="saucstf">#REF!</definedName>
    <definedName name="saucstf___4">#REF!</definedName>
    <definedName name="topn">#REF!</definedName>
    <definedName name="_164_ProdPct5_4_1">#REF!</definedName>
    <definedName name="__ta1">#REF!</definedName>
    <definedName name="PrimePrio_Text_6">#REF!</definedName>
    <definedName name="_169ProjAddress1_4_1">#REF!</definedName>
    <definedName name="FormTitle___17">#REF!</definedName>
    <definedName name="TierCode_Text___0">#REF!</definedName>
    <definedName name="PrimeCity_6___1">#REF!</definedName>
    <definedName name="_18cab21us_4_1">#REF!</definedName>
    <definedName name="VB">#REF!</definedName>
    <definedName name="SrvcCode5_Text_4___17">#REF!</definedName>
    <definedName name="ProdCode4_Text_6">#REF!</definedName>
    <definedName name="Excel_BuiltIn_Print_Area___4">#REF!</definedName>
    <definedName name="BidClass___17">#REF!</definedName>
    <definedName name="SP2Number_6___1">#REF!</definedName>
    <definedName name="In">#REF!</definedName>
    <definedName name="Qspan">#REF!</definedName>
    <definedName name="SP4Name_6___4">#REF!</definedName>
    <definedName name="ProjAddress2_6">#REF!</definedName>
    <definedName name="cab21s_4_1___5">#REF!</definedName>
    <definedName name="ProdCode2_Text___1">#REF!</definedName>
    <definedName name="ContWithName___4">#REF!</definedName>
    <definedName name="ChangeDate_4_1___1">#REF!</definedName>
    <definedName name="ContWithPrio_Text_6___0">#REF!</definedName>
    <definedName name="SalesMgr">#REF!</definedName>
    <definedName name="AcctName_4_1___0">#REF!</definedName>
    <definedName name="GMPercent_6___4">#REF!</definedName>
    <definedName name="_143SrvcCode4_Text_4_1">#REF!</definedName>
    <definedName name="ProdCode3_6">#REF!</definedName>
    <definedName name="PrimePostal___1">#REF!</definedName>
    <definedName name="BillingFreq_6___1">#REF!</definedName>
    <definedName name="ProjPostal_4___5">#REF!</definedName>
    <definedName name="EngPrio_Text">#REF!</definedName>
    <definedName name="_18AcctPrio_4_1">#REF!</definedName>
    <definedName name="beta">#REF!</definedName>
    <definedName name="PRINT_AREA_MI_4___5">#REF!</definedName>
    <definedName name="EngPostal_6">#REF!</definedName>
    <definedName name="Rl">#REF!</definedName>
    <definedName name="GMAmount_4_1___0">#REF!</definedName>
    <definedName name="_500SpecClass_Text_4_1">#REF!</definedName>
    <definedName name="cab21.5tp___5">#REF!</definedName>
    <definedName name="_a___7">#REF!</definedName>
    <definedName name="BusType_4___17">#REF!</definedName>
    <definedName name="SmallProj_Text_6___17">#REF!</definedName>
    <definedName name="_281ProjCity_4_1">#REF!</definedName>
    <definedName name="b275.___5">#REF!</definedName>
    <definedName name="rim4_4">#REF!</definedName>
    <definedName name="LUX___13">#REF!</definedName>
    <definedName name="Excel_BuiltIn_Print_Titles_3_9___1">#REF!</definedName>
    <definedName name="cab31s_4___17">#REF!</definedName>
    <definedName name="SrvcCode1_4___5">#REF!</definedName>
    <definedName name="vishnu">#REF!</definedName>
    <definedName name="_78CURR_4_1">#REF!</definedName>
    <definedName name="po_4___5">#REF!</definedName>
    <definedName name="wrn.Versorgungs._.GmbH._.Data.">#REF!</definedName>
    <definedName name="SmallProj_4_1___5">#REF!</definedName>
    <definedName name="GMPercent___1">#REF!</definedName>
    <definedName name="ProjState_4___1">#REF!</definedName>
    <definedName name="G31j1620">#REF!</definedName>
    <definedName name="_120SP3Credit_4_1">#REF!</definedName>
    <definedName name="_208ProdCode3_4_1">#REF!</definedName>
    <definedName name="SpecClass_Text_6___17">#REF!</definedName>
    <definedName name="ChangeBy_4___17">#REF!</definedName>
    <definedName name="cab31us_4___17">#REF!</definedName>
    <definedName name="CASH_OUT">#REF!</definedName>
    <definedName name="PrimeAddress_4___0">#REF!</definedName>
    <definedName name="_15BusType_4_1">#REF!</definedName>
    <definedName name="ff">#REF!</definedName>
    <definedName name="_8AcctName_4_1">#REF!</definedName>
    <definedName name="servf___4">#REF!</definedName>
    <definedName name="SP4Branch">#REF!</definedName>
    <definedName name="cab41us_6___0">#REF!</definedName>
    <definedName localSheetId="1" name="A1_">#REF!</definedName>
    <definedName name="SpecClass_Text_4">#REF!</definedName>
    <definedName name="_109_cab41us_4_1">#REF!</definedName>
    <definedName name="PRODCODE3KJGSCJKSDHCV___1">#REF!</definedName>
    <definedName name="__A80000">#REF!</definedName>
    <definedName name="BusType_Text">#REF!</definedName>
    <definedName name="instf_6___5">#REF!</definedName>
    <definedName name="AcctPrio_Text_6___4">#REF!</definedName>
    <definedName name="N">#REF!</definedName>
    <definedName name="col___12">#REF!</definedName>
    <definedName name="entries">#REF!</definedName>
    <definedName name="SP3Name_6___4">#REF!</definedName>
    <definedName name="SmallProj_4_1___0">#REF!</definedName>
    <definedName name="_139SrvcCode2_Text_4_1">#REF!</definedName>
    <definedName name="_DAT8">#REF!</definedName>
    <definedName name="AcctPrio___4">#REF!</definedName>
    <definedName name="cab41s___0">#REF!</definedName>
    <definedName name="ProdPct3_4___5">#REF!</definedName>
    <definedName name="vatf_4">#REF!</definedName>
    <definedName name="_330SrvcCode4_4_1">#REF!</definedName>
    <definedName name="_120InstBillingMethod_4_1">#REF!</definedName>
    <definedName name="SpecEnv1_4_1___0">#REF!</definedName>
    <definedName name="ProdCode5_Text">#REF!</definedName>
    <definedName name="A80000___0">#REF!</definedName>
    <definedName name="_442SP4Credit_4_1">#REF!</definedName>
    <definedName name="AcctPrio_6">#REF!</definedName>
    <definedName name="SrvcCode4_Text_6___1">#REF!</definedName>
    <definedName name="EngName_6___4">#REF!</definedName>
    <definedName name="hxb">#REF!</definedName>
    <definedName name="ProdPct1___1">#REF!</definedName>
    <definedName name="PRINT_AREA_MI___4">#REF!</definedName>
    <definedName name="ProjNum___1">#REF!</definedName>
    <definedName name="octf___0">#REF!</definedName>
    <definedName name="Excel_BuiltIn_Print_Titles_3_3">#REF!</definedName>
    <definedName name="ContWithPrio_Text_6___5">#REF!</definedName>
    <definedName name="AcctPrio_6___5">#REF!</definedName>
    <definedName name="ProdCode2_Text_4">#REF!</definedName>
    <definedName name="SrvcCode2___5">#REF!</definedName>
    <definedName name="ContAmt_6___1">#REF!</definedName>
    <definedName name="MS200202rev2">#REF!</definedName>
    <definedName name="SrvcCode1_4___0">#REF!</definedName>
    <definedName name="_150_PrimeName_4_1">#REF!</definedName>
    <definedName name="_121_CONum_4_1">#REF!</definedName>
    <definedName name="SP4Name_4_1___1">#REF!</definedName>
    <definedName name="ProjAddress2_4___17">#REF!</definedName>
    <definedName name="_295SP3Branch_4_1">#REF!</definedName>
    <definedName name="_107SiteID_4_1">#REF!</definedName>
    <definedName name="SP1Branch_4_1___5">#REF!</definedName>
    <definedName name="PrimeState_4___0">#REF!</definedName>
    <definedName name="SP4Number_4_1___5">#REF!</definedName>
    <definedName name="EngName___1">#REF!</definedName>
    <definedName name="SrvcCode1_6">#REF!</definedName>
    <definedName name="vatf">#REF!</definedName>
    <definedName name="_122SP4Credit_4_1">#REF!</definedName>
    <definedName name="CurrencyRate_4___1">#REF!</definedName>
    <definedName name="_616StartDate_4_1">#REF!</definedName>
    <definedName name="_114nonmodular_4_1">#REF!</definedName>
    <definedName name="ProjAddress2_4_1___5">#REF!</definedName>
    <definedName name="PRIME">#REF!</definedName>
    <definedName name="LUMEN___13">#REF!</definedName>
    <definedName name="ChangeDate_4___5">#REF!</definedName>
    <definedName name="Ig___13">#REF!</definedName>
    <definedName name="sauf___5">#REF!</definedName>
    <definedName name="curr_liab_prov">#REF!</definedName>
    <definedName name="_21AcctName_4_1">#REF!</definedName>
    <definedName name="ProdPct4_4_1___0">#REF!</definedName>
    <definedName name="nonmodular_4_1___0">#REF!</definedName>
    <definedName name="EngState_6___4">#REF!</definedName>
    <definedName name="_102SalesMgr_4_1">#REF!</definedName>
    <definedName name="SrvcCode3_4_1___5">#REF!</definedName>
    <definedName name="SrvcCode2_Text_6___4">#REF!</definedName>
    <definedName name="_108EngName_4_1">#REF!</definedName>
    <definedName name="fill">#REF!</definedName>
    <definedName name="ChangeBy___17">#REF!</definedName>
    <definedName name="SP2Number_4_1___1">#REF!</definedName>
    <definedName name="vaishali">#REF!</definedName>
    <definedName name="SP3Number___0">#REF!</definedName>
    <definedName name="SP2Name_6___1">#REF!</definedName>
    <definedName name="ContWithAcct_4___17">#REF!</definedName>
    <definedName name="indf_6___0">#REF!</definedName>
    <definedName name="ProdCode2_Text_4_1___0">#REF!</definedName>
    <definedName name="SmallProj___1">#REF!</definedName>
    <definedName name="_73PROD_4_1">#REF!</definedName>
    <definedName name="Bx">#REF!</definedName>
    <definedName name="cab41s___17">#REF!</definedName>
    <definedName name="cabf_4_1___1">#REF!</definedName>
    <definedName name="Fp">#REF!</definedName>
    <definedName name="A13____5">#REF!</definedName>
    <definedName name="vatf_4_1">#REF!</definedName>
    <definedName name="sauspad___17">#REF!</definedName>
    <definedName name="PrimeCity_4___5">#REF!</definedName>
    <definedName name="CurrencyRate_4_1">#REF!</definedName>
    <definedName name="_167indf_4_1">#REF!</definedName>
    <definedName localSheetId="1" name="A10_">#REF!</definedName>
    <definedName name="cab31s_4___1">#REF!</definedName>
    <definedName name="SECT___0">#REF!</definedName>
    <definedName name="EngPostal_4___1">#REF!</definedName>
    <definedName name="ProjState_6___0">#REF!</definedName>
    <definedName name="_58__SP3Branch_4_1">#REF!</definedName>
    <definedName name="PrimePrio_4_1___0">#REF!</definedName>
    <definedName name="CorpClient_6">#REF!</definedName>
    <definedName name="cab___0">#REF!</definedName>
    <definedName name="SiteType_4___4">#REF!</definedName>
    <definedName name="MarketType_Text___17">#REF!</definedName>
    <definedName name="_26CALf_4_1">#REF!</definedName>
    <definedName name="SrvcCode2_Text_4_1___0">#REF!</definedName>
    <definedName name="ProjName___17">#REF!</definedName>
    <definedName name="EngCity_4___4">#REF!</definedName>
    <definedName name="ProdPct4_4___5">#REF!</definedName>
    <definedName name="_hp10">#REF!</definedName>
    <definedName name="SP3Number___1">#REF!</definedName>
    <definedName name="_136PrimeCity_4_1">#REF!</definedName>
    <definedName name="cab21us_4_1">#REF!</definedName>
    <definedName name="Duct_Plaster___1">#REF!</definedName>
    <definedName name="ProdCode2_4_1___5">#REF!</definedName>
    <definedName name="_164ProdCode4_4_1">#REF!</definedName>
    <definedName name="sauf_6">#REF!</definedName>
    <definedName name="A999999___5">#REF!</definedName>
    <definedName name="ProjCounty">#REF!</definedName>
    <definedName name="rosid">#REF!</definedName>
    <definedName name="_192ProjName_4_1">#REF!</definedName>
    <definedName name="pa___13">#REF!</definedName>
    <definedName name="____dim4">#REF!</definedName>
    <definedName name="A9____13">#REF!</definedName>
    <definedName name="Ceiling_Plaster">#REF!</definedName>
    <definedName name="cab21us_4_1___5">#REF!</definedName>
    <definedName name="tS___0">#REF!</definedName>
    <definedName name="PrimeName_6">#REF!</definedName>
    <definedName name="_36cab21s_4_1">#REF!</definedName>
    <definedName name="AcctPrio___0">#REF!</definedName>
    <definedName name="kc">#REF!</definedName>
    <definedName name="SrvcCode3_Text___4">#REF!</definedName>
    <definedName name="BillingTiming___5">#REF!</definedName>
    <definedName name="A9_">#REF!</definedName>
    <definedName name="_l_1___0">#REF!</definedName>
    <definedName name="_96ChangeBy_4_1">#REF!</definedName>
    <definedName name="_173PrimeState_4_1">#REF!</definedName>
    <definedName name="ProjCounty___1">#REF!</definedName>
    <definedName name="L___0">#REF!</definedName>
    <definedName name="_87cab21s_4_1">#REF!</definedName>
    <definedName name="ContWithPrio_4_1___5">#REF!</definedName>
    <definedName name="cab21s_6___4">#REF!</definedName>
    <definedName name="YEAR">#REF!</definedName>
    <definedName name="ProdCode4_6___4">#REF!</definedName>
    <definedName name="__MR10">#REF!</definedName>
    <definedName name="BuiltIn_Print_Titles___0">#REF!</definedName>
    <definedName name="ProjCounty_6___1">#REF!</definedName>
    <definedName name="cab41us_4___0">#REF!</definedName>
    <definedName name="cab31us___4">#REF!</definedName>
    <definedName name="NN___13">#REF!</definedName>
    <definedName name="StartDate_4_1___1">#REF!</definedName>
    <definedName name="SP4Number_4_1___0">#REF!</definedName>
    <definedName name="_174_rim4_4_1">#REF!</definedName>
    <definedName name="BusType_4_1___0">#REF!</definedName>
    <definedName name="eu_4___1">#REF!</definedName>
    <definedName name="ProjCity_4">#REF!</definedName>
    <definedName name="SpecEnv1_Text_6___0">#REF!</definedName>
    <definedName name="Xl___13">#REF!</definedName>
    <definedName name="_151MarketType_4_1">#REF!</definedName>
    <definedName name="kl">#REF!</definedName>
    <definedName name="_154_PrimeState_4_1">#REF!</definedName>
    <definedName name="ppl">#REF!</definedName>
    <definedName name="BusType_Text_4">#REF!</definedName>
    <definedName name="_181ProdCode1_Text_4_1">#REF!</definedName>
    <definedName name="ChangeDate_4___0">#REF!</definedName>
    <definedName name="ProdPct1_4_1___0">#REF!</definedName>
    <definedName name="Ag___0">#REF!</definedName>
    <definedName name="SpecClass_Text___5">#REF!</definedName>
    <definedName name="_88Excel_BuiltIn_Print_Area_1">#REF!</definedName>
    <definedName name="SP1Number_4">#REF!</definedName>
    <definedName name="_112SP1Number_4_1">#REF!</definedName>
    <definedName name="cab41us_4_1___0">#REF!</definedName>
    <definedName name="db">#REF!</definedName>
    <definedName name="SrvcCode3_Text___1">#REF!</definedName>
    <definedName name="GMAmount_4___17">#REF!</definedName>
    <definedName name="_288SpecEnv1_Text_4_1">#REF!</definedName>
    <definedName name="ProdCode1_Text_6___1">#REF!</definedName>
    <definedName name="EngPrio_Text___4">#REF!</definedName>
    <definedName name="indf_4___1">#REF!</definedName>
    <definedName name="_611SrvcCode3_Text_4_1">#REF!</definedName>
    <definedName name="SrvcCode4_Text_4___5">#REF!</definedName>
    <definedName name="wrn.Total._.Print.">#REF!</definedName>
    <definedName name="_37CorpClient_Text_4_1">#REF!</definedName>
    <definedName name="SQRT__1___0_6___1_0___0">#REF!</definedName>
    <definedName name="_p___1">#REF!</definedName>
    <definedName name="__RAT1">#REF!</definedName>
    <definedName name="SP3Number_4">#REF!</definedName>
    <definedName name="_126SP5Credit_4_1">#REF!</definedName>
    <definedName name="B___0">#REF!</definedName>
    <definedName name="AcctName_4">#REF!</definedName>
    <definedName name="EngAddress_4___17">#REF!</definedName>
    <definedName localSheetId="1" name="A6_">#REF!</definedName>
    <definedName name="_254SP5Branch_4_1">#REF!</definedName>
    <definedName name="saucomd___17">#REF!</definedName>
    <definedName name="cdf___17">#REF!</definedName>
    <definedName name="t___13">#REF!</definedName>
    <definedName name="man___12">#REF!</definedName>
    <definedName name="TEt">#REF!</definedName>
    <definedName name="SrvcCode5_4___17">#REF!</definedName>
    <definedName name="SrvcCode1_4">#REF!</definedName>
    <definedName name="SpecEnv1_Text_6___1">#REF!</definedName>
    <definedName name="CorpClient___4">#REF!</definedName>
    <definedName name="_264SpecClass_Text_4_1">#REF!</definedName>
    <definedName name="rim4_6___5">#REF!</definedName>
    <definedName name="dsdud___0">#REF!</definedName>
    <definedName name="_l_4___1">#REF!</definedName>
    <definedName name="ProdPct3_4">#REF!</definedName>
    <definedName name="ProjPostal_6___1">#REF!</definedName>
    <definedName name="SSS___1">#REF!</definedName>
    <definedName name="ProdCode4___1">#REF!</definedName>
    <definedName name="ContWithAcct___4">#REF!</definedName>
    <definedName name="col___0">#REF!</definedName>
    <definedName name="EngState_4_1___5">#REF!</definedName>
    <definedName name="PrimeName_6___5">#REF!</definedName>
    <definedName name="_68__SP4Credit_4_1">#REF!</definedName>
    <definedName name="ju">#REF!</definedName>
    <definedName name="_71PrimeState_4_1">#REF!</definedName>
    <definedName name="_357SpecEnv2_Text_4_1">#REF!</definedName>
    <definedName name="_p_1___1">#REF!</definedName>
    <definedName name="Excel_BuiltIn_Print_Titles_1_1">#REF!</definedName>
    <definedName name="SP1Name___4">#REF!</definedName>
    <definedName name="_dim4">#REF!</definedName>
    <definedName name="CONum_6___4">#REF!</definedName>
    <definedName name="EngPostal_4___4">#REF!</definedName>
    <definedName name="A999999___0">#REF!</definedName>
    <definedName name="cab">#REF!</definedName>
    <definedName name="_________ALT3">#REF!</definedName>
    <definedName name="SmallProj_Text_4_1">#REF!</definedName>
    <definedName name="SrvcCode5_Text_4_1___5">#REF!</definedName>
    <definedName name="SP4Branch___17">#REF!</definedName>
    <definedName name="ContWithAcct___5">#REF!</definedName>
    <definedName name="CompDate_4_1___1">#REF!</definedName>
    <definedName name="A4____13">#REF!</definedName>
    <definedName name="GMAmount_4">#REF!</definedName>
    <definedName name="EstCost_6">#REF!</definedName>
    <definedName name="EstCost_4_1___1">#REF!</definedName>
    <definedName name="ProdCode1___17">#REF!</definedName>
    <definedName name="dim4_6___1">#REF!</definedName>
    <definedName name="SP3Credit_4">#REF!</definedName>
    <definedName name="SP5Number_4_1">#REF!</definedName>
    <definedName name="MATERIAL">#REF!</definedName>
    <definedName name="_10__AcctPrio_4_1">#REF!</definedName>
    <definedName name="eyrlp___0">#REF!</definedName>
    <definedName name="SmallProj_4___5">#REF!</definedName>
    <definedName name="_2_a_1_1_1">#REF!</definedName>
    <definedName name="kil">#REF!</definedName>
    <definedName name="_292SrvcCode5_4_1">#REF!</definedName>
    <definedName name="saud___4">#REF!</definedName>
    <definedName name="EngPostal___1">#REF!</definedName>
    <definedName name="stock02">#REF!</definedName>
    <definedName name="_65OwnAcctNum_4_1">#REF!</definedName>
    <definedName name="SP5Branch_4">#REF!</definedName>
    <definedName name="cab21.5tp_4_1">#REF!</definedName>
    <definedName name="CompDate___4">#REF!</definedName>
    <definedName name="SmallProj">#REF!</definedName>
    <definedName name="GMPercent_6___1">#REF!</definedName>
    <definedName name="_108FiscalIDNum_4_1">#REF!</definedName>
    <definedName name="GMPercent_6___17">#REF!</definedName>
    <definedName name="cab21.5tp_6___4">#REF!</definedName>
    <definedName name="sauif___0">#REF!</definedName>
    <definedName name="saucomd">#REF!</definedName>
    <definedName name="ProjCounty_6___4">#REF!</definedName>
    <definedName name="cab41s_6___17">#REF!</definedName>
    <definedName name="eu_4_1___0">#REF!</definedName>
    <definedName name="SrvcCode4_4_1___0">#REF!</definedName>
    <definedName name="ProjPostal_4_1">#REF!</definedName>
    <definedName name="ProdCode5_6___1">#REF!</definedName>
    <definedName name="StartDate_4_1___0">#REF!</definedName>
    <definedName name="SpecClass_4_1___0">#REF!</definedName>
    <definedName name="MarketType___5">#REF!</definedName>
    <definedName name="SP3Credit_6___17">#REF!</definedName>
    <definedName name="SP5Number___1">#REF!</definedName>
    <definedName name="SiteID">#REF!</definedName>
    <definedName name="Di">#REF!</definedName>
    <definedName name="_168ProdPct5_4_1">#REF!</definedName>
    <definedName name="PrimeAddress_4___1">#REF!</definedName>
    <definedName name="AcctName_6___0">#REF!</definedName>
    <definedName name="SPLR_4___0">#REF!</definedName>
    <definedName name="cab31s_4___0">#REF!</definedName>
    <definedName name="_171ProjCity_4_1">#REF!</definedName>
    <definedName name="_43EngCity_4_1">#REF!</definedName>
    <definedName name="_122SP3Number_4_1">#REF!</definedName>
    <definedName name="Qc___13">#REF!</definedName>
    <definedName name="Excel_BuiltIn_Print_Titles_4___5">#REF!</definedName>
    <definedName name="bxnvxnd___5">#REF!</definedName>
    <definedName name="A8____13">#REF!</definedName>
    <definedName name="SP3Number_6">#REF!</definedName>
    <definedName name="crsr3">#REF!</definedName>
    <definedName name="_96__SrvcCode3_4_1">#REF!</definedName>
    <definedName name="_44cab41s_4_1">#REF!</definedName>
    <definedName name="cab21us_6___5">#REF!</definedName>
    <definedName name="MarketType_Text_4___17">#REF!</definedName>
    <definedName name="EstCost_6___4">#REF!</definedName>
    <definedName name="Excel_BuiltIn_Print_Titles_3_6___1">#REF!</definedName>
    <definedName name="_112GMAmount_4_1">#REF!</definedName>
    <definedName name="_115SP2Branch_4_1">#REF!</definedName>
    <definedName name="wrn.LTCG.">#REF!</definedName>
    <definedName name="SmallProj_6___1">#REF!</definedName>
    <definedName name="SP2Name_4___17">#REF!</definedName>
    <definedName name="Group3">#REF!</definedName>
    <definedName name="TEST3">#REF!</definedName>
    <definedName name="income">#REF!</definedName>
    <definedName name="__hp10">#REF!</definedName>
    <definedName name="wrn.dep.">#REF!</definedName>
    <definedName name="nonmodular_6___4">#REF!</definedName>
    <definedName name="SpecEnv1_4___17">#REF!</definedName>
    <definedName name="SECT___17">#REF!</definedName>
    <definedName name="CurrencyRate___0">#REF!</definedName>
    <definedName name="_DAT13">#REF!</definedName>
    <definedName name="printY">#REF!</definedName>
    <definedName name="EngCity_6___0">#REF!</definedName>
    <definedName name="PrimeAddress_6___0">#REF!</definedName>
    <definedName name="TierCode_4___1">#REF!</definedName>
    <definedName name="________A99999">#REF!</definedName>
    <definedName name="AcctPrio_6___0">#REF!</definedName>
    <definedName name="Excel_BuiltIn_Print_Titles_3_16">#REF!</definedName>
    <definedName name="A100000___0">#REF!</definedName>
    <definedName name="Vend">#REF!</definedName>
    <definedName name="SrvcCode2_Text___4">#REF!</definedName>
    <definedName name="EngAddress_4_1___5">#REF!</definedName>
    <definedName name="_80__SpecEnv1_4_1">#REF!</definedName>
    <definedName name="_DAT9">#REF!</definedName>
    <definedName name="SP5Number_6___1">#REF!</definedName>
    <definedName name="_74CompDate_4_1">#REF!</definedName>
    <definedName name="_7AcctName_4_1">#REF!</definedName>
    <definedName name="cab21s___5">#REF!</definedName>
    <definedName name="CompDate">#REF!</definedName>
    <definedName name="FormTitle___1">#REF!</definedName>
    <definedName name="cab41s_6___0">#REF!</definedName>
    <definedName name="SelectedLanguage_4_1">#REF!</definedName>
    <definedName name="ChangeBy_4___1">#REF!</definedName>
    <definedName name="g27.35">#REF!</definedName>
    <definedName name="sond___4">#REF!</definedName>
    <definedName name="EngAddress_6___4">#REF!</definedName>
    <definedName name="_182nonmodular_4_1">#REF!</definedName>
    <definedName name="SpecClass_Text_4_1___1">#REF!</definedName>
    <definedName name="_59indf_4_1">#REF!</definedName>
    <definedName name="MarketType_Text_4___5">#REF!</definedName>
    <definedName name="SP2Branch_6___1">#REF!</definedName>
    <definedName name="BusType_Text_6___17">#REF!</definedName>
    <definedName name="SrvcCode1_4_1">#REF!</definedName>
    <definedName name="SrvcCode3___1">#REF!</definedName>
    <definedName name="_185PrimeAddress_4_1">#REF!</definedName>
    <definedName name="SP2Name_4_1___5">#REF!</definedName>
    <definedName name="____A100000">#REF!</definedName>
    <definedName name="ProjAddress1___0">#REF!</definedName>
    <definedName name="ProjAddress1_4___17">#REF!</definedName>
    <definedName name="__123Graph_X">#REF!</definedName>
    <definedName name="_151ProdCode5_Text_4_1">#REF!</definedName>
    <definedName name="SP2Branch_6___17">#REF!</definedName>
    <definedName name="PrimeCity_4_1">#REF!</definedName>
    <definedName name="_44BusType_4_1">#REF!</definedName>
    <definedName name="fsg">#REF!</definedName>
    <definedName name="PrimeCity_6___0">#REF!</definedName>
    <definedName name="_115CONum_4_1">#REF!</definedName>
    <definedName name="SP1Name___5">#REF!</definedName>
    <definedName name="secured">#REF!</definedName>
    <definedName name="Wakad">#REF!</definedName>
    <definedName name="___A99999">#REF!</definedName>
    <definedName name="fgh">#REF!</definedName>
    <definedName name="ProdPct1">#REF!</definedName>
    <definedName name="SP1Name_4___1">#REF!</definedName>
    <definedName name="conf_6___0">#REF!</definedName>
    <definedName name="InstBillingMethod_6___1">#REF!</definedName>
    <definedName name="db___0">#REF!</definedName>
    <definedName name="_163_ProdPct4_4_1">#REF!</definedName>
    <definedName name="EngCity_6___5">#REF!</definedName>
    <definedName name="_48BusType_Text_4_1">#REF!</definedName>
    <definedName name="lsest">#REF!</definedName>
    <definedName name="___A65999">#REF!</definedName>
    <definedName name="sauif_4_1">#REF!</definedName>
    <definedName name="FormTitle___0">#REF!</definedName>
    <definedName name="_278SrvcCode1_Text_4_1">#REF!</definedName>
    <definedName name="_202rim4_4_1">#REF!</definedName>
    <definedName name="_30__p_4_1">#REF!</definedName>
    <definedName name="_398SP3Credit_4_1">#REF!</definedName>
    <definedName name="ghj">#REF!</definedName>
    <definedName name="ContWithPrio_4">#REF!</definedName>
    <definedName name="Type1">#REF!</definedName>
    <definedName name="FormTitle_4___17">#REF!</definedName>
    <definedName name="SUMMARY___7">#REF!</definedName>
    <definedName name="Mullions">#REF!</definedName>
    <definedName name="GMAmount___1">#REF!</definedName>
    <definedName name="Excel_BuiltIn_Print_Titles_3_4_1___1">#REF!</definedName>
    <definedName name="SP4Name_4_1___5">#REF!</definedName>
    <definedName name="_155_PRINT_AREA_MI_4_1">#REF!</definedName>
    <definedName name="EngPrio_4_1">#REF!</definedName>
    <definedName name="SP5Number_6">#REF!</definedName>
    <definedName name="Incurr">#REF!</definedName>
    <definedName name="Month1">#REF!</definedName>
    <definedName name="SmallProj_Text">#REF!</definedName>
    <definedName name="_170_ProjName_4_1">#REF!</definedName>
    <definedName name="CASH_OUT___5">#REF!</definedName>
    <definedName name="BH">#REF!</definedName>
    <definedName name="FormTitle_4___4">#REF!</definedName>
    <definedName name="cabf_4">#REF!</definedName>
    <definedName name="ContWithAcct_4_1">#REF!</definedName>
    <definedName name="_p_6___17">#REF!</definedName>
    <definedName name="_261SP5Branch_4_1">#REF!</definedName>
    <definedName name="_299rim4_4_1">#REF!</definedName>
    <definedName name="ProdPct3_6___4">#REF!</definedName>
    <definedName name="PrimeCity_4___17">#REF!</definedName>
    <definedName name="ProdCode4_Text_4_1___5">#REF!</definedName>
    <definedName name="_p___17">#REF!</definedName>
    <definedName name="ChangeDate_4_1___5">#REF!</definedName>
    <definedName name="BillingTiming_4___1">#REF!</definedName>
    <definedName name="ProjAddress1_6___1">#REF!</definedName>
    <definedName name="_5_l_4_1">#REF!</definedName>
    <definedName name="_A999999">#REF!</definedName>
    <definedName name="______a1">#REF!</definedName>
    <definedName name="ContAmt___4">#REF!</definedName>
    <definedName name="cabf_4___17">#REF!</definedName>
    <definedName name="_49eu_4_1">#REF!</definedName>
    <definedName name="ProjAddress1_4_1___0">#REF!</definedName>
    <definedName name="___rm4">#REF!</definedName>
    <definedName name="saud_6___0">#REF!</definedName>
    <definedName name="_60InstBillingMethod_4_1">#REF!</definedName>
    <definedName name="_28AcctPrio_4_1">#REF!</definedName>
    <definedName name="SiteType_6___0">#REF!</definedName>
    <definedName name="SelectedLanguage_4___1">#REF!</definedName>
    <definedName name="cab21.5tp_6___1">#REF!</definedName>
    <definedName name="_a_4_1___5">#REF!</definedName>
    <definedName name="SelectedLanguage_6___1">#REF!</definedName>
    <definedName name="SrvcCode5_4___1">#REF!</definedName>
    <definedName name="ProdCode2_Text_6___1">#REF!</definedName>
    <definedName name="_8AcctPrio_4_1">#REF!</definedName>
    <definedName name="____b201185">#REF!</definedName>
    <definedName name="ChangeDate___17">#REF!</definedName>
    <definedName name="zs___0">#REF!</definedName>
    <definedName name="_104_cab21s_4_1">#REF!</definedName>
    <definedName name="po_4_1___5">#REF!</definedName>
    <definedName name="_108SiteType_4_1">#REF!</definedName>
    <definedName name="EngCity_4___0">#REF!</definedName>
    <definedName name="_85BusType_Text_4_1">#REF!</definedName>
    <definedName name="report2">#REF!</definedName>
    <definedName name="__xlnm.Print_Area_2">#REF!</definedName>
    <definedName name="SrvcCode4_4___17">#REF!</definedName>
    <definedName name="EngPrio___17">#REF!</definedName>
    <definedName name="_DAT14">#REF!</definedName>
    <definedName name="p___13">#REF!</definedName>
    <definedName name="swf___1">#REF!</definedName>
    <definedName name="SP4Branch_4___17">#REF!</definedName>
    <definedName name="ProjName_6___1">#REF!</definedName>
    <definedName name="_285ProjNum_4_1">#REF!</definedName>
    <definedName name="ProdCode3_Text___5">#REF!</definedName>
    <definedName name="PSABillingMethod_4___17">#REF!</definedName>
    <definedName name="MarketType_Text_4_1___1">#REF!</definedName>
    <definedName name="cab21s_4_1___1">#REF!</definedName>
    <definedName name="SP3Name_4___0">#REF!</definedName>
    <definedName name="saudirf___5">#REF!</definedName>
    <definedName name="EngState_4">#REF!</definedName>
    <definedName name="saud___5">#REF!</definedName>
    <definedName name="_253sauif_4_1">#REF!</definedName>
    <definedName name="_DAT5">#REF!</definedName>
    <definedName name="b9960.">#REF!</definedName>
    <definedName name="PSABillingMethod_4___5">#REF!</definedName>
    <definedName name="ProjCounty_4_1___0">#REF!</definedName>
    <definedName name="Xl">#REF!</definedName>
    <definedName name="CONum___0">#REF!</definedName>
    <definedName name="CURR_4___5">#REF!</definedName>
    <definedName name="saud_4___1">#REF!</definedName>
    <definedName name="ProjCountry">#REF!</definedName>
    <definedName name="_64__SP3Number_4_1">#REF!</definedName>
    <definedName name="___sch1">#REF!</definedName>
    <definedName name="ho">#REF!</definedName>
    <definedName name="saucomd___5">#REF!</definedName>
    <definedName name="_86__SpecEnv2_Text_4_1">#REF!</definedName>
    <definedName name="SP3Number_4_1___1">#REF!</definedName>
    <definedName name="_104Excel_BuiltIn_Print_Area_1_1_1">#REF!</definedName>
    <definedName name="EngAddress_4___0">#REF!</definedName>
    <definedName name="SP3Name_4___4">#REF!</definedName>
    <definedName name="ChangeBy_4">#REF!</definedName>
    <definedName name="JEJS___13">#REF!</definedName>
    <definedName name="BillingTiming_4___17">#REF!</definedName>
    <definedName name="SP2Name_6___4">#REF!</definedName>
    <definedName name="_131SpecEnv1_4_1">#REF!</definedName>
    <definedName name="SpecEnv2_Text___0">#REF!</definedName>
    <definedName name="SP4Credit_4_1___5">#REF!</definedName>
    <definedName name="_304vatf_4_1">#REF!</definedName>
    <definedName name="_132EngCity_4_1">#REF!</definedName>
    <definedName name="PrimeState_4_1___1">#REF!</definedName>
    <definedName name="saud___0">#REF!</definedName>
    <definedName name="lef">#REF!</definedName>
    <definedName name="______A99999">#REF!</definedName>
    <definedName name="_82ContWithAcct_4_1">#REF!</definedName>
    <definedName name="tS">#REF!</definedName>
    <definedName name="SP5Name_4___1">#REF!</definedName>
    <definedName name="_112EngPrio_4_1">#REF!</definedName>
    <definedName name="uu">#REF!</definedName>
    <definedName name="_____rim4">#REF!</definedName>
    <definedName name="PrimeAddress_6___4">#REF!</definedName>
    <definedName name="_141SrvcCode2_Text_4_1">#REF!</definedName>
    <definedName name="PrimePrio___5">#REF!</definedName>
    <definedName name="SP5Credit_4_1___1">#REF!</definedName>
    <definedName name="_60cab41s_4_1">#REF!</definedName>
    <definedName name="SPLR_6___5">#REF!</definedName>
    <definedName name="_223ProjAddress1_4_1">#REF!</definedName>
    <definedName name="ProjName___1">#REF!</definedName>
    <definedName name="zc">#REF!</definedName>
    <definedName name="cabf___4">#REF!</definedName>
    <definedName name="po_6___0">#REF!</definedName>
    <definedName name="ALT3___1">#REF!</definedName>
    <definedName name="ProjState_4___5">#REF!</definedName>
    <definedName name="AcctName___17">#REF!</definedName>
    <definedName name="SrvcCode4_Text_4_1">#REF!</definedName>
    <definedName name="SpecEnv1_Text_4___0">#REF!</definedName>
    <definedName name="_170ProjAddress2_4_1">#REF!</definedName>
    <definedName name="ProdPct5_4_1___1">#REF!</definedName>
    <definedName name="MarketType_4___0">#REF!</definedName>
    <definedName name="cab31us">#REF!</definedName>
    <definedName name="_196SmallProj_Text_4_1">#REF!</definedName>
    <definedName name="ProdCode5_4___1">#REF!</definedName>
    <definedName name="dty">#REF!</definedName>
    <definedName name="PrimePrio_Text_6___17">#REF!</definedName>
    <definedName name="_135FormTitle_4_1">#REF!</definedName>
    <definedName name="AcctPrio_Text_4_1___0">#REF!</definedName>
    <definedName name="SP3Number_6___5">#REF!</definedName>
    <definedName name="Excel_BuiltIn_Print_Area___0">#REF!</definedName>
    <definedName name="ProdPct4___5">#REF!</definedName>
    <definedName name="__xlnm.Print_Titles">#REF!</definedName>
    <definedName name="SrvcCode1_4___4">#REF!</definedName>
    <definedName name="TierCode___0">#REF!</definedName>
    <definedName name="CompDate_6___1">#REF!</definedName>
    <definedName name="octf">#REF!</definedName>
    <definedName name="SalesMgr_6">#REF!</definedName>
    <definedName name="cab31us_6___0">#REF!</definedName>
    <definedName name="SP1Branch_6___0">#REF!</definedName>
    <definedName name="Ks___13">#REF!</definedName>
    <definedName name="SrvcCode2_4___5">#REF!</definedName>
    <definedName name="CorpClient_Text_4_1___0">#REF!</definedName>
    <definedName name="SpecClass_6___5">#REF!</definedName>
    <definedName name="__Eg616103">#REF!</definedName>
    <definedName name="ProjNum_4_1___1">#REF!</definedName>
    <definedName name="____ALT2">#REF!</definedName>
    <definedName name="___INDEX_SHEET___ASAP_Utilities">#REF!</definedName>
    <definedName name="BidClass_6">#REF!</definedName>
    <definedName name="gupta">#REF!</definedName>
    <definedName name="SP2Name___1">#REF!</definedName>
    <definedName name="SrvcCode5_Text_6___5">#REF!</definedName>
    <definedName name="formworkl">#REF!</definedName>
    <definedName name="alt1___5">#REF!</definedName>
    <definedName name="ProdCode5_Text___0">#REF!</definedName>
    <definedName name="col">#REF!</definedName>
    <definedName name="SP1Credit___5">#REF!</definedName>
    <definedName name="_3_l_1">#REF!</definedName>
    <definedName name="_298swf_4_1">#REF!</definedName>
    <definedName name="cab21us___5">#REF!</definedName>
    <definedName name="PrimePrio">#REF!</definedName>
    <definedName name="EngState_6">#REF!</definedName>
    <definedName name="indf___4">#REF!</definedName>
    <definedName name="_84BusType_4_1">#REF!</definedName>
    <definedName name="_84ProdCode5_4_1">#REF!</definedName>
    <definedName name="meas">#REF!</definedName>
    <definedName name="SP4Name_6___0">#REF!</definedName>
    <definedName name="CABLE_4_1___0">#REF!</definedName>
    <definedName name="SrvcCode1">#REF!</definedName>
    <definedName name="ProdCode4_Text_4___5">#REF!</definedName>
    <definedName name="EngPrio_Text_4___0">#REF!</definedName>
    <definedName name="_234SP2Name_4_1">#REF!</definedName>
    <definedName name="ca1boq">#REF!</definedName>
    <definedName name="Fs">#REF!</definedName>
    <definedName name="T0___0">#REF!</definedName>
    <definedName name="dfhfh">#REF!</definedName>
    <definedName name="saucstf___5">#REF!</definedName>
    <definedName name="SECT___5">#REF!</definedName>
    <definedName name="AcctName_4___0">#REF!</definedName>
    <definedName name="ProdCode4_Text_4___17">#REF!</definedName>
    <definedName name="CABLE___10">#REF!</definedName>
    <definedName name="SP5Name___1">#REF!</definedName>
    <definedName name="BidClass_Text___4">#REF!</definedName>
    <definedName name="Es">#REF!</definedName>
    <definedName name="Advt.">#REF!</definedName>
    <definedName name="_p_6___5">#REF!</definedName>
    <definedName name="SrvcCode1_Text_4_1___1">#REF!</definedName>
    <definedName name="SelectedLanguage_6___17">#REF!</definedName>
    <definedName name="_189PrimePrio_4_1">#REF!</definedName>
    <definedName name="rm4___17">#REF!</definedName>
    <definedName name="SP4Branch___1">#REF!</definedName>
    <definedName name="ProdPct5_4___17">#REF!</definedName>
    <definedName name="TEt___13">#REF!</definedName>
    <definedName name="_139eu_4_1">#REF!</definedName>
    <definedName name="PrimeName_6___17">#REF!</definedName>
    <definedName name="_85EngState_4_1">#REF!</definedName>
    <definedName name="ProdCode3_Text_4">#REF!</definedName>
    <definedName name="SP3Branch_6">#REF!</definedName>
    <definedName name="saucomd___1">#REF!</definedName>
    <definedName name="SP1Number_4_1">#REF!</definedName>
    <definedName name="_74ProdCode1_4_1">#REF!</definedName>
    <definedName name="_75PROD_4_1">#REF!</definedName>
    <definedName name="EngAddress___4">#REF!</definedName>
    <definedName name="ztpu___13">#REF!</definedName>
    <definedName name="_53FormTitle_4_1">#REF!</definedName>
    <definedName name="SP5Number___4">#REF!</definedName>
    <definedName name="_172ProdPct1_4_1">#REF!</definedName>
    <definedName name="SP5Credit_6___17">#REF!</definedName>
    <definedName name="indf_4___0">#REF!</definedName>
    <definedName name="po___1">#REF!</definedName>
    <definedName name="Excel_BuiltIn_Print_Area_1___0">#REF!</definedName>
    <definedName name="EngPrio_Text___0">#REF!</definedName>
    <definedName name="Vf">#REF!</definedName>
    <definedName name="ProdCode4_6___5">#REF!</definedName>
    <definedName name="cab21s___17">#REF!</definedName>
    <definedName name="SP3Number___4">#REF!</definedName>
    <definedName name="fere">#REF!</definedName>
    <definedName name="BillingTiming_4_1___5">#REF!</definedName>
    <definedName name="CONum___1">#REF!</definedName>
    <definedName name="ProjName_6___0">#REF!</definedName>
    <definedName name="_150vatf_4_1">#REF!</definedName>
    <definedName name="_409SP3Name_4_1">#REF!</definedName>
    <definedName name="_20__CurrencyRate_4_1">#REF!</definedName>
    <definedName name="SiteID_6___4">#REF!</definedName>
    <definedName name="schools">#REF!</definedName>
    <definedName name="GMPercent_6___0">#REF!</definedName>
    <definedName name="_0_1">#REF!</definedName>
    <definedName name="_206saud_4_1">#REF!</definedName>
    <definedName name="ContWithPrio_4___1">#REF!</definedName>
    <definedName name="g2707.___5">#REF!</definedName>
    <definedName name="ProdCode1_4_1___1">#REF!</definedName>
    <definedName name="_a___17">#REF!</definedName>
    <definedName name="SrvcCode3_Text_4_1">#REF!</definedName>
    <definedName name="Group4">#REF!</definedName>
    <definedName name="MarketType_4_1___1">#REF!</definedName>
    <definedName name="ProdCode2_Text_6___4">#REF!</definedName>
    <definedName name="SrvcCode1_Text_4_1___5">#REF!</definedName>
    <definedName name="cab31s_4_1___0">#REF!</definedName>
    <definedName name="auxlp___4">#REF!</definedName>
    <definedName name="SP5Number_4">#REF!</definedName>
    <definedName name="InstBillingMethod___5">#REF!</definedName>
    <definedName name="SDPLBS">#REF!</definedName>
    <definedName name="SpecEnv1_Text_4_1___5">#REF!</definedName>
    <definedName name="ProjAddress1_4_1___5">#REF!</definedName>
    <definedName name="Land_adv">#REF!</definedName>
    <definedName name="SP2Credit_6___1">#REF!</definedName>
    <definedName name="__123Graph_F">#REF!</definedName>
    <definedName name="Excel_BuiltIn_Print_Area_5___4">#REF!</definedName>
    <definedName name="Lx___13">#REF!</definedName>
    <definedName name="SP3Number_4_1">#REF!</definedName>
    <definedName name="a___0">#REF!</definedName>
    <definedName name="SrvcCode1_4_1___0">#REF!</definedName>
    <definedName name="_55GMPercent_4_1">#REF!</definedName>
    <definedName name="FiscalIDNum_4_1___0">#REF!</definedName>
    <definedName name="_12BillingFreq_4_1">#REF!</definedName>
    <definedName name="SrvcCode2_Text_6___1">#REF!</definedName>
    <definedName name="A7____0">#REF!</definedName>
    <definedName name="_176ProdPct3_4_1">#REF!</definedName>
    <definedName name="SpecEnv2_Text_6___5">#REF!</definedName>
    <definedName name="_175PRINT_AREA_MI_4_1">#REF!</definedName>
    <definedName name="EngState_6___17">#REF!</definedName>
    <definedName name="FiscalIDNum_4___5">#REF!</definedName>
    <definedName name="Nx___13">#REF!</definedName>
    <definedName name="__xlnm.Database">#REF!</definedName>
    <definedName name="swf_6___1">#REF!</definedName>
    <definedName name="BidClass_4">#REF!</definedName>
    <definedName name="ProjCity_4___4">#REF!</definedName>
    <definedName name="_117SP3Branch_4_1">#REF!</definedName>
    <definedName name="Nx___0">#REF!</definedName>
    <definedName name="_120_ContWithPrio_Text_4_1">#REF!</definedName>
    <definedName name="AcctPrio_Text_4_1___5">#REF!</definedName>
    <definedName name="PrimeCity">#REF!</definedName>
    <definedName name="___A31">#REF!</definedName>
    <definedName name="A100000___5">#REF!</definedName>
    <definedName name="SP5Name">#REF!</definedName>
    <definedName name="_266SP5Credit_4_1">#REF!</definedName>
    <definedName name="ProjName_4___17">#REF!</definedName>
    <definedName name="MarketType_Text_4_1">#REF!</definedName>
    <definedName name="zl___13">#REF!</definedName>
    <definedName name="SrvcCode2_Text">#REF!</definedName>
    <definedName name="_p_6___4">#REF!</definedName>
    <definedName name="SP4Credit_6___0">#REF!</definedName>
    <definedName name="_RAN1">#REF!</definedName>
    <definedName name="carpnm">#REF!</definedName>
    <definedName name="Cs">#REF!</definedName>
    <definedName name="AcctPrio_Text___1">#REF!</definedName>
    <definedName name="CorpClient_6___4">#REF!</definedName>
    <definedName name="SmallProj_4___0">#REF!</definedName>
    <definedName name="_tb1">#REF!</definedName>
    <definedName name="SrvcCode3_Text_6___5">#REF!</definedName>
    <definedName name="PrimeState___4">#REF!</definedName>
    <definedName name="CorpClient_Text_4_1___1">#REF!</definedName>
    <definedName name="SP2Number_4___17">#REF!</definedName>
    <definedName name="SrvcCode5_6___4">#REF!</definedName>
    <definedName name="MarketType_Text_6___17">#REF!</definedName>
    <definedName name="Excel_BuiltIn_Print_Titles_3_16___1">#REF!</definedName>
    <definedName name="_329SrvcCode3_Text_4_1">#REF!</definedName>
    <definedName name="PSABillingMethod_4">#REF!</definedName>
    <definedName name="ProdCode1_Text_4_1___5">#REF!</definedName>
    <definedName name="CONum___5">#REF!</definedName>
    <definedName name="SrvcCode2_6___1">#REF!</definedName>
    <definedName name="_275SP1Number_4_1">#REF!</definedName>
    <definedName name="SrvcCode2">#REF!</definedName>
    <definedName name="Excel_BuiltIn_Print_Area_1_1">#REF!</definedName>
    <definedName name="_65ContWithAcct_4_1">#REF!</definedName>
    <definedName name="PRINT_AREA_MI_4_1___0">#REF!</definedName>
    <definedName name="_50Excel_BuiltIn_Print_Area_1">#REF!</definedName>
    <definedName name="ContWithName_6___1">#REF!</definedName>
    <definedName name="C_">#REF!</definedName>
    <definedName name="TEST1">#REF!</definedName>
    <definedName name="ProjName_4___0">#REF!</definedName>
    <definedName name="rim4_6___1">#REF!</definedName>
    <definedName name="_Sort">#REF!</definedName>
    <definedName name="Excel_BuiltIn_Print_Titles_3_6___5">#REF!</definedName>
    <definedName name="PrimePrio_Text_4">#REF!</definedName>
    <definedName name="AcctPrio___5">#REF!</definedName>
    <definedName name="CompDate_4_1">#REF!</definedName>
    <definedName name="SP1Credit_4_1">#REF!</definedName>
    <definedName name="SP5Branch_4___4">#REF!</definedName>
    <definedName name="SiteID_6___5">#REF!</definedName>
    <definedName name="SP3Number_6___1">#REF!</definedName>
    <definedName name="lshead___1">#REF!</definedName>
    <definedName name="_a___9">#REF!</definedName>
    <definedName name="SiteType_6___17">#REF!</definedName>
    <definedName name="ChangeBy_4___5">#REF!</definedName>
    <definedName name="SrvcCode3_Text">#REF!</definedName>
    <definedName name="_163PrimeCity_4_1">#REF!</definedName>
    <definedName name="SP4Name_6___1">#REF!</definedName>
    <definedName name="saud">#REF!</definedName>
    <definedName name="_fco2">#REF!</definedName>
    <definedName name="___________sah3">#REF!</definedName>
    <definedName name="cab31s_6___5">#REF!</definedName>
    <definedName name="SP3Credit_4_1___5">#REF!</definedName>
    <definedName name="_129ProdCode2_Text_4_1">#REF!</definedName>
    <definedName name="ProdPct2___17">#REF!</definedName>
    <definedName name="SrvcCode1_Text___17">#REF!</definedName>
    <definedName name="SrvcCode5_Text_4___0">#REF!</definedName>
    <definedName name="SP3Credit_6___1">#REF!</definedName>
    <definedName name="_29CompDate_4_1">#REF!</definedName>
    <definedName name="SP5Name_4_1___1">#REF!</definedName>
    <definedName name="_109SP1Branch_4_1">#REF!</definedName>
    <definedName name="SUMMARY___18">#REF!</definedName>
    <definedName name="Excel_BuiltIn_Print_Area_4">#REF!</definedName>
    <definedName name="GMAmount_6___17">#REF!</definedName>
    <definedName name="_391SrvcCode5_Text_4_1">#REF!</definedName>
    <definedName name="ProdCode3_Text_6___0">#REF!</definedName>
    <definedName name="ContWithPrio_Text___4">#REF!</definedName>
    <definedName name="SPLR_4___4">#REF!</definedName>
    <definedName name="SP1Name_4___4">#REF!</definedName>
    <definedName name="c.b">#REF!</definedName>
    <definedName name="EngCity___17">#REF!</definedName>
    <definedName name="BusType_Text_4_1___1">#REF!</definedName>
    <definedName name="_121PrimePrio_4_1">#REF!</definedName>
    <definedName name="SUMMARY___9">#REF!</definedName>
    <definedName name="ProdCode3_Text___17">#REF!</definedName>
    <definedName name="Em">#REF!</definedName>
    <definedName name="_233ProjName_4_1">#REF!</definedName>
    <definedName name="ProdPct3_4_1___1">#REF!</definedName>
    <definedName name="ProjCounty_4_1___5">#REF!</definedName>
    <definedName name="ChangeBy___5">#REF!</definedName>
    <definedName name="ProjName_4_1___1">#REF!</definedName>
    <definedName name="PrimeAddress_6___5">#REF!</definedName>
    <definedName name="wrn.Assumption._.Book.">#REF!</definedName>
    <definedName name="sauif_4_1___5">#REF!</definedName>
    <definedName name="COU___13">#REF!</definedName>
    <definedName name="Re___13">#REF!</definedName>
    <definedName name="_78ContAmt_4_1">#REF!</definedName>
    <definedName name="CABLE___7">#REF!</definedName>
    <definedName name="se">#REF!</definedName>
    <definedName name="SpecEnv2_4___5">#REF!</definedName>
    <definedName name="sauf_4_1___1">#REF!</definedName>
    <definedName name="_183ProdCode2_4_1">#REF!</definedName>
    <definedName name="_154ProdCode1_Text_4_1">#REF!</definedName>
    <definedName name="_111ContWithAcct_4_1">#REF!</definedName>
    <definedName name="_17cab21.5tp_4_1">#REF!</definedName>
    <definedName name="_150ProdCode5_4_1">#REF!</definedName>
    <definedName name="SP2Branch_4_1___5">#REF!</definedName>
    <definedName name="abcd">#REF!</definedName>
    <definedName name="_68PrimePostal_4_1">#REF!</definedName>
    <definedName name="Excel_BuiltIn_Database_0">#REF!</definedName>
    <definedName name="_xz1">#REF!</definedName>
    <definedName name="_127_EngCity_4_1">#REF!</definedName>
    <definedName name="__________cat12">#REF!</definedName>
    <definedName name="ProdPct3_6___1">#REF!</definedName>
    <definedName name="bua">#REF!</definedName>
    <definedName name="_24BidClass_Text_4_1">#REF!</definedName>
    <definedName name="ProdPct5_6">#REF!</definedName>
    <definedName name="Excel_BuiltIn_Print_Area_5___1">#REF!</definedName>
    <definedName name="_533SpecEnv2_4_1">#REF!</definedName>
    <definedName name="ProjName_4">#REF!</definedName>
    <definedName name="SmallProj_Text_6___5">#REF!</definedName>
    <definedName name="_339SpecClass_4_1">#REF!</definedName>
    <definedName name="_86ProdPct3_4_1">#REF!</definedName>
    <definedName name="EngPrio_Text___5">#REF!</definedName>
    <definedName name="S0___1">#REF!</definedName>
    <definedName name="ProdCode1_6___1">#REF!</definedName>
    <definedName name="ProjCity_4_1___0">#REF!</definedName>
    <definedName name="PrimePrio_6___4">#REF!</definedName>
    <definedName name="SalesMgr___17">#REF!</definedName>
    <definedName name="SrvcCode5">#REF!</definedName>
    <definedName name="usd">#REF!</definedName>
    <definedName name="ProdPct4_4_1">#REF!</definedName>
    <definedName name="__key2">#REF!</definedName>
    <definedName name="meest">#REF!</definedName>
    <definedName name="ProjAddress1_4">#REF!</definedName>
    <definedName name="_379SrvcCode3_4_1">#REF!</definedName>
    <definedName name="CorpClient_4___0">#REF!</definedName>
    <definedName name="CONum">#REF!</definedName>
    <definedName name="SP2Name___4">#REF!</definedName>
    <definedName name="SP4Name_4_1___0">#REF!</definedName>
    <definedName name="SP3Branch_4_1___0">#REF!</definedName>
    <definedName name="instf_4_1___5">#REF!</definedName>
    <definedName name="cabf_6">#REF!</definedName>
    <definedName name="building___0">#REF!</definedName>
    <definedName name="ProdPct1___17">#REF!</definedName>
    <definedName name="ProdPct5___17">#REF!</definedName>
    <definedName name="_150TierCode_4_1">#REF!</definedName>
    <definedName name="_69PrimePrio_4_1">#REF!</definedName>
    <definedName name="PrimePostal_6___1">#REF!</definedName>
    <definedName name="TierCode___5">#REF!</definedName>
    <definedName name="______Eg616103">#REF!</definedName>
    <definedName name="_215SP2Name_4_1">#REF!</definedName>
    <definedName name="ContWithAcct_4_1___1">#REF!</definedName>
    <definedName name="SP2Credit_6___5">#REF!</definedName>
    <definedName name="DCLAB">#REF!</definedName>
    <definedName name="SelectedLanguage_4___17">#REF!</definedName>
    <definedName name="CONum_4___4">#REF!</definedName>
    <definedName name="Excel_BuiltIn_Print_Titles_4___4">#REF!</definedName>
    <definedName name="_195SmallProj_4_1">#REF!</definedName>
    <definedName name="EngCity_4">#REF!</definedName>
    <definedName name="SP5Branch_4___1">#REF!</definedName>
    <definedName name="ALT2___5">#REF!</definedName>
    <definedName name="MarketType_Text_4_1___0">#REF!</definedName>
    <definedName name="rim4_6">#REF!</definedName>
    <definedName name="_32BidClass_4_1">#REF!</definedName>
    <definedName name="PrimeName_6___1">#REF!</definedName>
    <definedName name="Org">#REF!</definedName>
    <definedName name="TierCode_Text">#REF!</definedName>
    <definedName name="cab41s_4_1___1">#REF!</definedName>
    <definedName name="PrimeState_4___4">#REF!</definedName>
    <definedName name="dgk">#REF!</definedName>
    <definedName name="sigmab">#REF!</definedName>
    <definedName name="swf_4_1___1">#REF!</definedName>
    <definedName name="Qi___13">#REF!</definedName>
    <definedName name="ProjCity_4_1___1">#REF!</definedName>
    <definedName name="SrvcCode1_Text_6___5">#REF!</definedName>
    <definedName name="WRN.FULL">#REF!</definedName>
    <definedName name="ProjCountry_4_1___5">#REF!</definedName>
    <definedName name="TA">#REF!</definedName>
    <definedName name="SP1Branch___4">#REF!</definedName>
    <definedName name="_a_6___4">#REF!</definedName>
    <definedName name="_212SelectedLanguage_4_1">#REF!</definedName>
    <definedName name="cab31s___17">#REF!</definedName>
    <definedName name="__xz1">#REF!</definedName>
    <definedName name="PSABillingMethod_6___17">#REF!</definedName>
    <definedName name="___key2">#REF!</definedName>
    <definedName name="_180ProdPct5_4_1">#REF!</definedName>
    <definedName name="ContWithName_6___5">#REF!</definedName>
    <definedName name="_56ChangeDate_4_1">#REF!</definedName>
    <definedName name="_p_1___0">#REF!</definedName>
    <definedName name="_284SrvcCode3_4_1">#REF!</definedName>
    <definedName name="S0___5">#REF!</definedName>
    <definedName name="_353SpecEnv2_4_1">#REF!</definedName>
    <definedName name="SrvcCode4_Text_4">#REF!</definedName>
    <definedName name="octf___1">#REF!</definedName>
    <definedName name="SP4Branch_6___17">#REF!</definedName>
    <definedName name="_156ProdPct1_4_1">#REF!</definedName>
    <definedName name="cab21.5tp_4___4">#REF!</definedName>
    <definedName name="_265SmallProj_4_1">#REF!</definedName>
    <definedName name="_100ContAmt_4_1">#REF!</definedName>
    <definedName name="_118EstCost_4_1">#REF!</definedName>
    <definedName name="OwnAcctNum_6">#REF!</definedName>
    <definedName name="PrimePostal">#REF!</definedName>
    <definedName name="_139ProdCode3_Text_4_1">#REF!</definedName>
    <definedName name="_4_a_1">#REF!</definedName>
    <definedName name="SP1Branch_4___0">#REF!</definedName>
    <definedName name="sauf___0">#REF!</definedName>
    <definedName name="SrvcCode3_6___17">#REF!</definedName>
    <definedName name="PrimeName_4_1___0">#REF!</definedName>
    <definedName name="PrimeState_4___17">#REF!</definedName>
    <definedName name="Es___0">#REF!</definedName>
    <definedName name="MarketType_4_1">#REF!</definedName>
    <definedName name="PrimePrio_6">#REF!</definedName>
    <definedName name="crsr2">#REF!</definedName>
    <definedName name="PrimePostal_4_1___5">#REF!</definedName>
    <definedName name="___dim4">#REF!</definedName>
    <definedName name="gepincome">#REF!</definedName>
    <definedName name="SP4Number_4___0">#REF!</definedName>
    <definedName name="Excel_BuiltIn_Print_Titles_3___0">#REF!</definedName>
    <definedName name="ProjAddress1_4___4">#REF!</definedName>
    <definedName name="EngName_6">#REF!</definedName>
    <definedName name="BillingTiming___4">#REF!</definedName>
    <definedName name="SpecClass___5">#REF!</definedName>
    <definedName name="Lc___0">#REF!</definedName>
    <definedName name="_147swf_4_1">#REF!</definedName>
    <definedName name="_AA1">#REF!</definedName>
    <definedName name="cab21.5tp_4___17">#REF!</definedName>
    <definedName name="Excel_BuiltIn_Print_Area_1_1___0">#REF!</definedName>
    <definedName name="cab21.5tp_4_1___0">#REF!</definedName>
    <definedName name="SalesMgr_4_1">#REF!</definedName>
    <definedName name="SP5Number_4___17">#REF!</definedName>
    <definedName name="cab21s_4_1___0">#REF!</definedName>
    <definedName name="SiteType_4_1___5">#REF!</definedName>
    <definedName name="INV_SCH___0">#REF!</definedName>
    <definedName name="ciff">#REF!</definedName>
    <definedName name="PrimeName_4___0">#REF!</definedName>
    <definedName name="PrimeCity_6">#REF!</definedName>
    <definedName name="SaveNewFile">#REF!</definedName>
    <definedName name="_25CALf_4_1">#REF!</definedName>
    <definedName name="_334StartDate_4_1">#REF!</definedName>
    <definedName name="CONum_4___1">#REF!</definedName>
    <definedName name="_152ProdCode1_4_1">#REF!</definedName>
    <definedName name="assumption">#REF!</definedName>
    <definedName name="SrvcCode3_Text_6___17">#REF!</definedName>
    <definedName name="_118indf_4_1">#REF!</definedName>
    <definedName name="SP2Credit___1">#REF!</definedName>
    <definedName name="A8____5">#REF!</definedName>
    <definedName name="AcctPrio_Text_6___5">#REF!</definedName>
    <definedName name="_186_SP1Name_4_1">#REF!</definedName>
    <definedName name="ProjState___4">#REF!</definedName>
    <definedName name="_613SrvcCode4_Text_4_1">#REF!</definedName>
    <definedName name="_395swf_4_1">#REF!</definedName>
    <definedName name="po_4_1">#REF!</definedName>
    <definedName name="_110InstBillingMethod_4_1">#REF!</definedName>
    <definedName name="eyrlp___5">#REF!</definedName>
    <definedName name="SP5Name_6___17">#REF!</definedName>
    <definedName name="GMAmount___4">#REF!</definedName>
    <definedName name="SpecClass_6___17">#REF!</definedName>
    <definedName name="ProdPct2_4___17">#REF!</definedName>
    <definedName name="A9____1">#REF!</definedName>
    <definedName name="_194ProdCode1_4_1">#REF!</definedName>
    <definedName name="_120PrimePostal_4_1">#REF!</definedName>
    <definedName name="saudirf___0">#REF!</definedName>
    <definedName name="_57ChangeDate_4_1">#REF!</definedName>
    <definedName name="SpecEnv1_6">#REF!</definedName>
    <definedName name="_b111121">#REF!</definedName>
    <definedName name="ContWithPrio_4___17">#REF!</definedName>
    <definedName name="_84EngPrio_Text_4_1">#REF!</definedName>
    <definedName name="ProdCode1_Text_4___0">#REF!</definedName>
    <definedName name="TierCode">#REF!</definedName>
    <definedName name="_68ContWithPrio_Text_4_1">#REF!</definedName>
    <definedName name="_146PrimeState_4_1">#REF!</definedName>
    <definedName name="GMPercent">#REF!</definedName>
    <definedName name="ProdPct2___4">#REF!</definedName>
    <definedName name="wrnfulla">#REF!</definedName>
    <definedName name="g5410.">#REF!</definedName>
    <definedName name="_245SP4Branch_4_1">#REF!</definedName>
    <definedName name="_23cabf_4_1">#REF!</definedName>
    <definedName name="ProdCode1_Text_4_1___1">#REF!</definedName>
    <definedName name="PrimeState_4_1">#REF!</definedName>
    <definedName name="ProdCode5_Text_4___17">#REF!</definedName>
    <definedName name="FUEL">#REF!</definedName>
    <definedName name="_16_p_4_1">#REF!</definedName>
    <definedName name="CURR_4_1___0">#REF!</definedName>
    <definedName name="ChangeBy___0">#REF!</definedName>
    <definedName name="BillingFreq___5">#REF!</definedName>
    <definedName name="PrimePrio_4_1___5">#REF!</definedName>
    <definedName name="te">#REF!</definedName>
    <definedName name="CurrencyRate_6___5">#REF!</definedName>
    <definedName name="s___11">#REF!</definedName>
    <definedName name="CorpClient_Text___5">#REF!</definedName>
    <definedName name="EngPrio_Text_4___5">#REF!</definedName>
    <definedName name="BusType_6___5">#REF!</definedName>
    <definedName name="_31ContWithAcct_4_1">#REF!</definedName>
    <definedName name="wrn.bank._.model.">#REF!</definedName>
    <definedName name="_106SiteType_4_1">#REF!</definedName>
    <definedName name="_92ProjAddress2_4_1">#REF!</definedName>
    <definedName name="PROD_4___17">#REF!</definedName>
    <definedName name="_213ProdPct2_4_1">#REF!</definedName>
    <definedName name="CorpClient_4___4">#REF!</definedName>
    <definedName name="SECTION___0">#REF!</definedName>
    <definedName name="sondf">#REF!</definedName>
    <definedName name="_465SP5Branch_4_1">#REF!</definedName>
    <definedName name="BusType_4___5">#REF!</definedName>
    <definedName name="conf_4___17">#REF!</definedName>
    <definedName name="GMAmount_4___4">#REF!</definedName>
    <definedName name="TierCode_4">#REF!</definedName>
    <definedName name="_A70000">#REF!</definedName>
    <definedName name="ChangeBy_6___4">#REF!</definedName>
    <definedName name="_88ProdPct5_4_1">#REF!</definedName>
    <definedName name="CompDate_4_1___5">#REF!</definedName>
    <definedName name="SP5Branch___1">#REF!</definedName>
    <definedName name="S0___0">#REF!</definedName>
    <definedName name="cab41us_4_1___1">#REF!</definedName>
    <definedName name="cab21.5tp_6___5">#REF!</definedName>
    <definedName name="Ql">#REF!</definedName>
    <definedName name="GMPercent_4___17">#REF!</definedName>
    <definedName name="clrf___5">#REF!</definedName>
    <definedName name="_a_6___1">#REF!</definedName>
    <definedName name="Ds___0">#REF!</definedName>
    <definedName name="CSR">#REF!</definedName>
    <definedName name="ContWithName_6">#REF!</definedName>
    <definedName name="ProdCode4_Text_6___4">#REF!</definedName>
    <definedName name="___fco2">#REF!</definedName>
    <definedName name="CompDate___17">#REF!</definedName>
    <definedName name="PrimePostal_4___17">#REF!</definedName>
    <definedName name="SpecEnv1_Text___5">#REF!</definedName>
    <definedName name="CALf">#REF!</definedName>
    <definedName name="_106SelectedLanguage_4_1">#REF!</definedName>
    <definedName name="ProdCode2_4_1">#REF!</definedName>
    <definedName name="_26BillingFreq_4_1">#REF!</definedName>
    <definedName name="ProjName_4___4">#REF!</definedName>
    <definedName name="____A80000">#REF!</definedName>
    <definedName name="SP3Credit_6">#REF!</definedName>
    <definedName name="feb_qty_rev_3">#REF!</definedName>
    <definedName name="K___13">#REF!</definedName>
    <definedName name="SrvcCode2_Text_6___5">#REF!</definedName>
    <definedName name="cab41us_4___5">#REF!</definedName>
    <definedName name="_94ProjCountry_4_1">#REF!</definedName>
    <definedName name="_a_4___4">#REF!</definedName>
    <definedName name="A80000___1">#REF!</definedName>
    <definedName name="FiscalIDNum">#REF!</definedName>
    <definedName name="saud_4_1___1">#REF!</definedName>
    <definedName name="ProdCode3_Text___0">#REF!</definedName>
    <definedName name="EngName___5">#REF!</definedName>
    <definedName name="ProjCounty___4">#REF!</definedName>
    <definedName name="N___0">#REF!</definedName>
    <definedName name="_89ProdPct4_4_1">#REF!</definedName>
    <definedName name="SrvcCode3_6___4">#REF!</definedName>
    <definedName name="_265ProdPct2_4_1">#REF!</definedName>
    <definedName name="SP5Name_6___0">#REF!</definedName>
    <definedName name="_50CABLE_4_1">#REF!</definedName>
    <definedName name="PROD_4___5">#REF!</definedName>
    <definedName name="CONum_6___0">#REF!</definedName>
    <definedName name="AcctName___1">#REF!</definedName>
    <definedName name="BidClass_4_1">#REF!</definedName>
    <definedName name="_251SP4Name_4_1">#REF!</definedName>
    <definedName name="PrimePrio_Text_6___4">#REF!</definedName>
    <definedName name="ProjState_4_1___1">#REF!</definedName>
    <definedName name="AcctPrio_Text_4_1___1">#REF!</definedName>
    <definedName name="man___11">#REF!</definedName>
    <definedName name="A3____1">#REF!</definedName>
    <definedName name="fgf">#REF!</definedName>
    <definedName name="cab41s_4">#REF!</definedName>
    <definedName name="nonmodular_6___1">#REF!</definedName>
    <definedName name="SpecClass_Text_4_1___5">#REF!</definedName>
    <definedName name="cab31us_6___1">#REF!</definedName>
    <definedName name="ProjCity_6___0">#REF!</definedName>
    <definedName name="A13____1">#REF!</definedName>
    <definedName name="ProdPct1_4___5">#REF!</definedName>
    <definedName name="PL">#REF!</definedName>
    <definedName name="SP3Credit_4___5">#REF!</definedName>
    <definedName name="ContAmt___0">#REF!</definedName>
    <definedName name="_____________sah3">#REF!</definedName>
    <definedName name="SP4Branch_6___0">#REF!</definedName>
    <definedName name="_389SrvcCode5_4_1">#REF!</definedName>
    <definedName name="RCC">#REF!</definedName>
    <definedName name="indf_6___1">#REF!</definedName>
    <definedName name="_241ProdCode4_Text_4_1">#REF!</definedName>
    <definedName name="_24AcctName_4_1">#REF!</definedName>
    <definedName name="ProjCounty___0">#REF!</definedName>
    <definedName name="wip">#REF!</definedName>
    <definedName name="SQRT__1___0.6___1.0">#REF!</definedName>
    <definedName name="A6____13">#REF!</definedName>
    <definedName name="cab21s___0">#REF!</definedName>
    <definedName name="_24cabf_4_1">#REF!</definedName>
    <definedName name="swf_4___4">#REF!</definedName>
    <definedName name="nonmodular_4_1___5">#REF!</definedName>
    <definedName name="SP5Credit_4___4">#REF!</definedName>
    <definedName name="_106_cab31s_4_1">#REF!</definedName>
    <definedName name="wrn.One._.Pager._.plus._.Technicals.">#REF!</definedName>
    <definedName name="SP1Name_6___4">#REF!</definedName>
    <definedName name="BillingFreq_4_1___0">#REF!</definedName>
    <definedName name="Excel_BuiltIn_Print_Area_1_1_1">#REF!</definedName>
    <definedName name="_45EngPrio_4_1">#REF!</definedName>
    <definedName name="EngPostal_4_1">#REF!</definedName>
    <definedName name="_317SP4Name_4_1">#REF!</definedName>
    <definedName name="SrvcCode4_Text_4_1___5">#REF!</definedName>
    <definedName name="SP5Name_6___1">#REF!</definedName>
    <definedName name="lsest___5">#REF!</definedName>
    <definedName name="CompDate_6___5">#REF!</definedName>
    <definedName name="SP1Name_4">#REF!</definedName>
    <definedName name="ProjCountry_4_1">#REF!</definedName>
    <definedName name="cabf_4_1___5">#REF!</definedName>
    <definedName name="FiscalIDNum_4___4">#REF!</definedName>
    <definedName name="indf_4">#REF!</definedName>
    <definedName name="SHOPBOQ">#REF!</definedName>
    <definedName name="AcctPrio_4___17">#REF!</definedName>
    <definedName name="SelectedLanguage_4___4">#REF!</definedName>
    <definedName name="BidClass_Text_6___0">#REF!</definedName>
    <definedName name="TEST2">#REF!</definedName>
    <definedName name="SP3Number_6___17">#REF!</definedName>
    <definedName name="ContWithPrio_6">#REF!</definedName>
    <definedName name="ProdCode5___4">#REF!</definedName>
    <definedName name="CorpClient_Text_4___1">#REF!</definedName>
    <definedName name="_186sauf_4_1">#REF!</definedName>
    <definedName name="_DAT7">#REF!</definedName>
    <definedName name="_133FiscalIDNum_4_1">#REF!</definedName>
    <definedName name="SHOPHED___5">#REF!</definedName>
    <definedName name="ProdCode5_Text_4___4">#REF!</definedName>
    <definedName name="MarketType_Text_6___1">#REF!</definedName>
    <definedName name="_a___0">#REF!</definedName>
    <definedName name="conf">#REF!</definedName>
    <definedName name="_128ProdCode2_4_1">#REF!</definedName>
    <definedName name="SpecClass_4___4">#REF!</definedName>
    <definedName name="H___13">#REF!</definedName>
    <definedName name="___sch2">#REF!</definedName>
    <definedName name="Excel_BuiltIn_Print_Titles_3_9">#REF!</definedName>
    <definedName name="CorpClient_Text_4___4">#REF!</definedName>
    <definedName name="_119SP3Name_4_1">#REF!</definedName>
    <definedName name="saud_6">#REF!</definedName>
    <definedName name="PrimePrio_6___0">#REF!</definedName>
    <definedName name="conf_4_1___0">#REF!</definedName>
    <definedName name="ProdPct1___4">#REF!</definedName>
    <definedName name="_141SrvcCode3_Text_4_1">#REF!</definedName>
    <definedName name="Kh___0">#REF!</definedName>
    <definedName name="FiscalIDNum___4">#REF!</definedName>
    <definedName name="BusType_Text_4___4">#REF!</definedName>
    <definedName name="ProjNum_4___17">#REF!</definedName>
    <definedName name="_191PrimeState_4_1">#REF!</definedName>
    <definedName name="BusType___17">#REF!</definedName>
    <definedName name="cab21.5tp___0">#REF!</definedName>
    <definedName name="SmallProj_Text___5">#REF!</definedName>
    <definedName name="conf_4___0">#REF!</definedName>
    <definedName name="FiscalIDNum___5">#REF!</definedName>
    <definedName name="cab41s___1">#REF!</definedName>
    <definedName name="_149instf_4_1">#REF!</definedName>
    <definedName name="swf___4">#REF!</definedName>
    <definedName name="_34BidClass_4_1">#REF!</definedName>
    <definedName name="_49EstCost_4_1">#REF!</definedName>
    <definedName name="ProdCode3___17">#REF!</definedName>
    <definedName name="Excel_BuiltIn_Print_Area_1___18">#REF!</definedName>
    <definedName name="TierCode_Text_4___0">#REF!</definedName>
    <definedName name="_544SpecEnv2_Text_4_1">#REF!</definedName>
    <definedName name="_129SpecClass_4_1">#REF!</definedName>
    <definedName name="SmallProj_Text_6___4">#REF!</definedName>
    <definedName name="SrvcCode3_6">#REF!</definedName>
    <definedName name="ContWithPrio___5">#REF!</definedName>
    <definedName name="ALT3___5">#REF!</definedName>
    <definedName name="ztpu___0">#REF!</definedName>
    <definedName name="INV_SCH___1">#REF!</definedName>
    <definedName name="SP4Credit___0">#REF!</definedName>
    <definedName name="AcctPrio_Text___5">#REF!</definedName>
    <definedName name="usd___17">#REF!</definedName>
    <definedName name="ContAmt_6">#REF!</definedName>
    <definedName name="_135SPLR_4_1">#REF!</definedName>
    <definedName name="ProdCode3_Text_4_1___0">#REF!</definedName>
    <definedName name="shuttering">#REF!</definedName>
    <definedName name="_545SPLR_4_1">#REF!</definedName>
    <definedName name="SiteID_6">#REF!</definedName>
    <definedName name="SrvcCode5_Text_4">#REF!</definedName>
    <definedName name="PrimeAddress___17">#REF!</definedName>
    <definedName name="ProdPct1_4_1">#REF!</definedName>
    <definedName name="_14BillingTiming_4_1">#REF!</definedName>
    <definedName name="_a_1_1">#REF!</definedName>
    <definedName name="SpecClass_Text_4___0">#REF!</definedName>
    <definedName name="Excel_BuiltIn_Print_Area_1_1___1">#REF!</definedName>
    <definedName name="SiteID_4___17">#REF!</definedName>
    <definedName name="InstBillingMethod_4_1___5">#REF!</definedName>
    <definedName name="_161PrimeAddress_4_1">#REF!</definedName>
    <definedName name="_a_6___0">#REF!</definedName>
    <definedName name="_193SiteID_4_1">#REF!</definedName>
    <definedName name="EngName_6___17">#REF!</definedName>
    <definedName name="_188PrimePostal_4_1">#REF!</definedName>
    <definedName name="SiteID_4_1___5">#REF!</definedName>
    <definedName name="auxlp___17">#REF!</definedName>
    <definedName name="SP2Credit_4_1___0">#REF!</definedName>
    <definedName name="EngName_4">#REF!</definedName>
    <definedName name="CurrencyRate_4_1___5">#REF!</definedName>
    <definedName name="OwnAcctNum_6___1">#REF!</definedName>
    <definedName name="SrvcCode5_Text_6___1">#REF!</definedName>
    <definedName name="__a2">#REF!</definedName>
    <definedName name="____ALT4">#REF!</definedName>
    <definedName name="PrimePrio_Text_4_1___0">#REF!</definedName>
    <definedName name="_165_ProjAddress1_4_1">#REF!</definedName>
    <definedName name="_12_p_1">#REF!</definedName>
    <definedName name="TierCode_Text_6___0">#REF!</definedName>
    <definedName name="_169PrimePrio_4_1">#REF!</definedName>
    <definedName name="_Key2">#REF!</definedName>
    <definedName name="CABLE_4___5">#REF!</definedName>
    <definedName name="SrvcCode4_Text___1">#REF!</definedName>
    <definedName name="ProdCode4_Text_4_1___0">#REF!</definedName>
    <definedName name="_86ContWithPrio_4_1">#REF!</definedName>
    <definedName name="condf___17">#REF!</definedName>
    <definedName name="PrimePrio_Text_4_1">#REF!</definedName>
    <definedName name="_11BidClass_4_1">#REF!</definedName>
    <definedName name="ContWithName_4_1___5">#REF!</definedName>
    <definedName name="SpecEnv2_Text_4___0">#REF!</definedName>
    <definedName name="cstf___0">#REF!</definedName>
    <definedName name="ProdPct3_4_1">#REF!</definedName>
    <definedName name="_522SpecEnv1_Text_4_1">#REF!</definedName>
    <definedName name="BillingTiming_4_1">#REF!</definedName>
    <definedName name="PrimeCity_4_1___5">#REF!</definedName>
    <definedName name="ProdCode4_4___4">#REF!</definedName>
    <definedName name="_149ProdCode4_Text_4_1">#REF!</definedName>
    <definedName name="BillingFreq_4">#REF!</definedName>
    <definedName name="_300TierCode_4_1">#REF!</definedName>
    <definedName name="BUILDINGS">#REF!</definedName>
    <definedName name="CompDate___1">#REF!</definedName>
    <definedName name="TVV">#REF!</definedName>
    <definedName name="SP1Credit_6___1">#REF!</definedName>
    <definedName name="instf___0">#REF!</definedName>
    <definedName name="alt1___1">#REF!</definedName>
    <definedName name="SP1Credit_4_1___0">#REF!</definedName>
    <definedName name="____A70000">#REF!</definedName>
    <definedName name="a___13">#REF!</definedName>
    <definedName name="G31j1620___5">#REF!</definedName>
    <definedName name="CorpClient_Text___0">#REF!</definedName>
    <definedName name="Ny___0">#REF!</definedName>
    <definedName name="BuiltIn_Print_Area___0">#REF!</definedName>
    <definedName name="_70__SP4Number_4_1">#REF!</definedName>
    <definedName name="FormTitle_6___17">#REF!</definedName>
    <definedName name="_102dim4_4_1">#REF!</definedName>
    <definedName name="SP5Branch_4___17">#REF!</definedName>
    <definedName name="PrimeState_6">#REF!</definedName>
    <definedName name="_242ProdCode5_4_1">#REF!</definedName>
    <definedName name="wer">#REF!</definedName>
    <definedName name="_176_saud_4_1">#REF!</definedName>
    <definedName name="________alt1">#REF!</definedName>
    <definedName name="_60MarketType_4_1">#REF!</definedName>
    <definedName name="J">#REF!</definedName>
    <definedName name="sond___0">#REF!</definedName>
    <definedName name="__G72228">#REF!</definedName>
    <definedName name="SpecEnv1_6___17">#REF!</definedName>
    <definedName name="ContAmt_6___4">#REF!</definedName>
    <definedName name="PRINT_AREA_MI_6">#REF!</definedName>
    <definedName name="PrimePrio_Text_6___1">#REF!</definedName>
    <definedName name="Ny___13">#REF!</definedName>
    <definedName name="SP4Number_4___17">#REF!</definedName>
    <definedName name="Pane2">#REF!</definedName>
    <definedName name="wrn.fulld">#REF!</definedName>
    <definedName name="BusType_6___1">#REF!</definedName>
    <definedName localSheetId="1" name="A9_">#REF!</definedName>
    <definedName name="TierCode___1">#REF!</definedName>
    <definedName name="_59AcctPrio_Text_4_1">#REF!</definedName>
    <definedName name="EstCost_4___1">#REF!</definedName>
    <definedName name="bxnvxnd___0">#REF!</definedName>
    <definedName name="ChangeBy___4">#REF!</definedName>
    <definedName name="BillingFreq_4_1___1">#REF!</definedName>
    <definedName name="CurrencyRate___1">#REF!</definedName>
    <definedName name="OwnAcctNum___0">#REF!</definedName>
    <definedName name="_72BillingFreq_4_1">#REF!</definedName>
    <definedName name="ProdCode3_Text_4___1">#REF!</definedName>
    <definedName name="_125SP5Branch_4_1">#REF!</definedName>
    <definedName name="_132SpecClass_Text_4_1">#REF!</definedName>
    <definedName name="OwnAcctNum_4_1">#REF!</definedName>
    <definedName name="BidClass_4___5">#REF!</definedName>
    <definedName name="Water_Proofing___5">#REF!</definedName>
    <definedName name="Excel_BuiltIn_Print_Area_1___14">#REF!</definedName>
    <definedName name="profit">#REF!</definedName>
    <definedName name="AcctPrio_Text_4___4">#REF!</definedName>
    <definedName name="ProjPostal_6">#REF!</definedName>
    <definedName name="_sah3">#REF!</definedName>
    <definedName name="_345SpecEnv1_4_1">#REF!</definedName>
    <definedName name="SrvcCode5_Text_6">#REF!</definedName>
    <definedName name="_499SpecClass_4_1">#REF!</definedName>
    <definedName name="cab___4">#REF!</definedName>
    <definedName name="_____a1">#REF!</definedName>
    <definedName name="ProdCode5_Text_4_1___1">#REF!</definedName>
    <definedName name="ChangeBy_6___0">#REF!</definedName>
    <definedName name="SmallProj_Text_4___1">#REF!</definedName>
    <definedName name="pss">#REF!</definedName>
    <definedName name="_34ContWithPrio_Text_4_1">#REF!</definedName>
    <definedName name="ProjState_4___4">#REF!</definedName>
    <definedName name="AcctPrio_Text___4">#REF!</definedName>
    <definedName name="SP5Number___0">#REF!</definedName>
    <definedName name="_124SP4Credit_4_1">#REF!</definedName>
    <definedName name="BidClass_4___0">#REF!</definedName>
    <definedName name="StartDate_4___17">#REF!</definedName>
    <definedName name="carpet___11">#REF!</definedName>
    <definedName name="sauf_4_1___5">#REF!</definedName>
    <definedName name="_134ProdCode3_4_1">#REF!</definedName>
    <definedName name="_181_SiteType_4_1">#REF!</definedName>
    <definedName name="_ALT3">#REF!</definedName>
    <definedName name="_615SrvcCode5_Text_4_1">#REF!</definedName>
    <definedName name="_85ProdPct2_4_1">#REF!</definedName>
    <definedName name="ExpandVPeriods">#REF!</definedName>
    <definedName name="_120eu_4_1">#REF!</definedName>
    <definedName name="SASDASD___1">#REF!</definedName>
    <definedName name="_143SrvcCode3_Text_4_1">#REF!</definedName>
    <definedName name="_218SmallProj_4_1">#REF!</definedName>
    <definedName name="I___0">#REF!</definedName>
    <definedName name="conf_4">#REF!</definedName>
    <definedName name="full">#REF!</definedName>
    <definedName name="sondf___4">#REF!</definedName>
    <definedName name="vatf_6___17">#REF!</definedName>
    <definedName name="_93ProjCounty_4_1">#REF!</definedName>
    <definedName name="SP3Branch_4___4">#REF!</definedName>
    <definedName name="VNFVBDVFBZDSD___17">#REF!</definedName>
    <definedName name="_67ContWithPrio_4_1">#REF!</definedName>
    <definedName name="cab31us_6___17">#REF!</definedName>
    <definedName name="cstf___1">#REF!</definedName>
    <definedName name="doitg">#REF!</definedName>
    <definedName name="_116po_4_1">#REF!</definedName>
    <definedName name="_81EngName_4_1">#REF!</definedName>
    <definedName name="_187_SP1Number_4_1">#REF!</definedName>
    <definedName name="CorpClient_Text">#REF!</definedName>
    <definedName name="Excel_BuiltIn_Print_Titles_4___1">#REF!</definedName>
    <definedName name="ProdCode4_Text_4___4">#REF!</definedName>
    <definedName name="instf_6___0">#REF!</definedName>
    <definedName name="A99999___0">#REF!</definedName>
    <definedName name="_32ContWithAcct_4_1">#REF!</definedName>
    <definedName name="m___13">#REF!</definedName>
    <definedName name="_80ProdCode4_4_1">#REF!</definedName>
    <definedName name="cab31s_6___0">#REF!</definedName>
    <definedName name="ChangeDate">#REF!</definedName>
    <definedName name="CIVILQNTY">#REF!</definedName>
    <definedName name="_47EngState_4_1">#REF!</definedName>
    <definedName name="WLP">#REF!</definedName>
    <definedName name="ContWithPrio_6___0">#REF!</definedName>
    <definedName name="WP">#REF!</definedName>
    <definedName name="_____ALT2">#REF!</definedName>
    <definedName name="ProdPct5___0">#REF!</definedName>
    <definedName name="ProdPct4_4___4">#REF!</definedName>
    <definedName name="AcctName_4___5">#REF!</definedName>
    <definedName name="PrimeCity___1">#REF!</definedName>
    <definedName name="TierCode___4">#REF!</definedName>
    <definedName name="PRINT_AREA_MI_6___17">#REF!</definedName>
    <definedName name="ProdPct1_4">#REF!</definedName>
    <definedName name="JobID">#REF!</definedName>
    <definedName name="s___14">#REF!</definedName>
    <definedName name="_239ProjState_4_1">#REF!</definedName>
    <definedName name="mehead">#REF!</definedName>
    <definedName name="SP4Branch___4">#REF!</definedName>
    <definedName name="_32__ProdCode3_4_1">#REF!</definedName>
    <definedName name="_100PSABillingMethod_4_1">#REF!</definedName>
    <definedName name="PrimePrio_Text_4___5">#REF!</definedName>
    <definedName name="ContWithAcct">#REF!</definedName>
    <definedName name="kb">#REF!</definedName>
    <definedName name="SP4Number_4_1___1">#REF!</definedName>
    <definedName name="rim4___5">#REF!</definedName>
    <definedName name="instf_4___4">#REF!</definedName>
    <definedName name="SrvcCode3">#REF!</definedName>
    <definedName name="ProjCountry_6___5">#REF!</definedName>
    <definedName name="_282ProjCountry_4_1">#REF!</definedName>
    <definedName name="Excel_BuiltIn_Print_Area___1">#REF!</definedName>
    <definedName name="TierCode_6___4">#REF!</definedName>
    <definedName name="rm4___4">#REF!</definedName>
    <definedName name="SP2Credit_4___1">#REF!</definedName>
    <definedName name="ka">#REF!</definedName>
    <definedName name="ProjNum_4___0">#REF!</definedName>
    <definedName name="_78ProdCode3_4_1">#REF!</definedName>
    <definedName name="_88ProdPct3_4_1">#REF!</definedName>
    <definedName name="SrvcCode1_4___17">#REF!</definedName>
    <definedName name="SrvcCode1_Text_4___5">#REF!</definedName>
    <definedName name="ContWithPrio_Text_4_1___0">#REF!</definedName>
    <definedName name="SpecClass_Text_6___0">#REF!</definedName>
    <definedName name="Ag___13">#REF!</definedName>
    <definedName name="BidClass_4___17">#REF!</definedName>
    <definedName name="SP4Branch___0">#REF!</definedName>
    <definedName name="SP2Name_4">#REF!</definedName>
    <definedName name="DELTA20___0">#REF!</definedName>
    <definedName name="ProdPct3_6___0">#REF!</definedName>
    <definedName name="_Ki1">#REF!</definedName>
    <definedName name="ProjNum_4___5">#REF!</definedName>
    <definedName name="ContAmt_4">#REF!</definedName>
    <definedName name="N___13">#REF!</definedName>
    <definedName name="zl___0">#REF!</definedName>
    <definedName name="_a_1___0">#REF!</definedName>
    <definedName name="_123_CorpClient_Text_4_1">#REF!</definedName>
    <definedName name="fff">#REF!</definedName>
    <definedName name="manday1___12">#REF!</definedName>
    <definedName name="cab31s_4_1">#REF!</definedName>
    <definedName name="Jay">#REF!</definedName>
    <definedName name="AcctPrio_Text_4___1">#REF!</definedName>
    <definedName name="ContWithAcct_4_1___0">#REF!</definedName>
    <definedName name="_156ProdCode2_4_1">#REF!</definedName>
    <definedName name="EngPrio_4___5">#REF!</definedName>
    <definedName name="EngState_4___1">#REF!</definedName>
    <definedName name="_201ProdCode4_Text_4_1">#REF!</definedName>
    <definedName name="_199SP1Name_4_1">#REF!</definedName>
    <definedName name="AcctPrio_Text_4___17">#REF!</definedName>
    <definedName name="ProdCode3___5">#REF!</definedName>
    <definedName name="SpecEnv2_6___1">#REF!</definedName>
    <definedName name="EngState_4___5">#REF!</definedName>
    <definedName name="CALf___4">#REF!</definedName>
    <definedName name="cstf___17">#REF!</definedName>
    <definedName name="chiller">#REF!</definedName>
    <definedName name="CurrencyRate_4___5">#REF!</definedName>
    <definedName name="ProjPostal_4_1___0">#REF!</definedName>
    <definedName name="_l_1_1">#REF!</definedName>
    <definedName name="SrvcCode3_4___5">#REF!</definedName>
    <definedName name="SP4Number">#REF!</definedName>
    <definedName name="_88cab21us_4_1">#REF!</definedName>
    <definedName name="CABLE___9">#REF!</definedName>
    <definedName name="_110FormTitle_4_1">#REF!</definedName>
    <definedName name="ProjCountry_4">#REF!</definedName>
    <definedName name="saud_4___4">#REF!</definedName>
    <definedName name="ProjPostal___1">#REF!</definedName>
    <definedName name="SP2Number_4___1">#REF!</definedName>
    <definedName name="_62ContAmt_4_1">#REF!</definedName>
    <definedName name="_181MarketType_Text_4_1">#REF!</definedName>
    <definedName name="_113ContWithPrio_4_1">#REF!</definedName>
    <definedName name="SrvcCode5_6___17">#REF!</definedName>
    <definedName name="ProjName___5">#REF!</definedName>
    <definedName name="sauf___1">#REF!</definedName>
    <definedName name="SpecEnv1_4_1___1">#REF!</definedName>
    <definedName name="TierCode_6___1">#REF!</definedName>
    <definedName name="CABLE___14">#REF!</definedName>
    <definedName name="BillingTiming___1">#REF!</definedName>
    <definedName name="T0___5">#REF!</definedName>
    <definedName name="sauspad">#REF!</definedName>
    <definedName name="cab21s_6___17">#REF!</definedName>
    <definedName name="_5_a_1">#REF!</definedName>
    <definedName name="BUDGET">#REF!</definedName>
    <definedName name="SrvcCode4_Text_6___4">#REF!</definedName>
    <definedName name="_578SrvcCode2_4_1">#REF!</definedName>
    <definedName name="_219ProdCode3_Text_4_1">#REF!</definedName>
    <definedName name="_101rim4_4_1">#REF!</definedName>
    <definedName name="cab41us___5">#REF!</definedName>
    <definedName name="ProjCity_4___0">#REF!</definedName>
    <definedName name="saucstf___17">#REF!</definedName>
    <definedName name="_64ContWithAcct_4_1">#REF!</definedName>
    <definedName name="indf_4_1___0">#REF!</definedName>
    <definedName name="InstBillingMethod_4_1">#REF!</definedName>
    <definedName name="SmallProj_4">#REF!</definedName>
    <definedName name="po___17">#REF!</definedName>
    <definedName name="qwe">#REF!</definedName>
    <definedName name="_85ProdCode5_Text_4_1">#REF!</definedName>
    <definedName name="TierCode_4_1___1">#REF!</definedName>
    <definedName name="ProjAddress1_4_1">#REF!</definedName>
    <definedName name="SrvcCode4_Text___17">#REF!</definedName>
    <definedName name="new">#REF!</definedName>
    <definedName name="InstBillingMethod_4___5">#REF!</definedName>
    <definedName name="_139_GMPercent_4_1">#REF!</definedName>
    <definedName name="EngCity___1">#REF!</definedName>
    <definedName name="Excel_BuiltIn_Print_Area_4___1">#REF!</definedName>
    <definedName name="SP2Branch_4___5">#REF!</definedName>
    <definedName name="_24_l_4_1">#REF!</definedName>
    <definedName name="A6_">#REF!</definedName>
    <definedName name="hi">#REF!</definedName>
    <definedName name="_142SrvcCode4_4_1">#REF!</definedName>
    <definedName name="SrvcCode3_4_1">#REF!</definedName>
    <definedName name="vatf___0">#REF!</definedName>
    <definedName name="_104sauf_4_1">#REF!</definedName>
    <definedName name="ProjName_4_1___0">#REF!</definedName>
    <definedName name="_146StartDate_4_1">#REF!</definedName>
    <definedName name="nonmodular_6">#REF!</definedName>
    <definedName name="swf">#REF!</definedName>
    <definedName name="ko">#REF!</definedName>
    <definedName name="ProdCode5_Text_4">#REF!</definedName>
    <definedName name="_291SP2Number_4_1">#REF!</definedName>
    <definedName name="_38CorpClient_Text_4_1">#REF!</definedName>
    <definedName name="_248SP4Credit_4_1">#REF!</definedName>
    <definedName name="meest___1">#REF!</definedName>
    <definedName name="EngName_4_1___0">#REF!</definedName>
    <definedName name="_150PROD_4_1">#REF!</definedName>
    <definedName name="PrimePostal_4_1">#REF!</definedName>
    <definedName name="PrimeCity_4_1___1">#REF!</definedName>
    <definedName name="BidClass_4_1___1">#REF!</definedName>
    <definedName name="ProdCode2___1">#REF!</definedName>
    <definedName name="ProdCode2_Text">#REF!</definedName>
    <definedName name="SelectedLanguage___4">#REF!</definedName>
    <definedName name="SrvcCode5_4___0">#REF!</definedName>
    <definedName name="_18__ContWithAcct_4_1">#REF!</definedName>
    <definedName name="_205SP2Branch_4_1">#REF!</definedName>
    <definedName name="AcctPrio_4___4">#REF!</definedName>
    <definedName name="EstCost_4___17">#REF!</definedName>
    <definedName name="EngName">#REF!</definedName>
    <definedName name="indf_6___4">#REF!</definedName>
    <definedName name="qttty">#REF!</definedName>
    <definedName name="_26__InstBillingMethod_4_1">#REF!</definedName>
    <definedName name="ProdCode3___1">#REF!</definedName>
    <definedName name="sauspad___5">#REF!</definedName>
    <definedName name="_220SP2Number_4_1">#REF!</definedName>
    <definedName name="TierCode_Text_4_1___1">#REF!</definedName>
    <definedName name="s___8">#REF!</definedName>
    <definedName name="SP2Name_4_1___1">#REF!</definedName>
    <definedName name="_DAT11">#REF!</definedName>
    <definedName name="CALf_4_1___5">#REF!</definedName>
    <definedName name="PrimeAddress___1">#REF!</definedName>
    <definedName name="mm">#REF!</definedName>
    <definedName name="Hu">#REF!</definedName>
    <definedName name="_DAT12">#REF!</definedName>
    <definedName name="_90cab31us_4_1">#REF!</definedName>
    <definedName name="_77CurrencyRate_4_1">#REF!</definedName>
    <definedName name="ContWithPrio_Text___17">#REF!</definedName>
    <definedName name="SP4Credit_6___4">#REF!</definedName>
    <definedName name="ExpandOutputs">#REF!</definedName>
    <definedName name="SP2Branch_4_1___0">#REF!</definedName>
    <definedName name="PrimeCity_4">#REF!</definedName>
    <definedName name="TierCode_Text_4_1___5">#REF!</definedName>
    <definedName name="CABLE___17">#REF!</definedName>
    <definedName name="EngPostal_4_1___0">#REF!</definedName>
    <definedName name="EstCost___4">#REF!</definedName>
    <definedName name="SrvcCode5_Text">#REF!</definedName>
    <definedName name="_236SP2Number_4_1">#REF!</definedName>
    <definedName name="ProdPct2_6___0">#REF!</definedName>
    <definedName name="BusType_Text_4___5">#REF!</definedName>
    <definedName name="_170ProdCode5_Text_4_1">#REF!</definedName>
    <definedName name="SP4Number_4">#REF!</definedName>
    <definedName name="saud_6___17">#REF!</definedName>
    <definedName name="_46__PSABillingMethod_4_1">#REF!</definedName>
    <definedName name="ProjAddress1_4_1___1">#REF!</definedName>
    <definedName name="SP1Number___5">#REF!</definedName>
    <definedName name="ca1boq___1">#REF!</definedName>
    <definedName name="_131SpecClass_4_1">#REF!</definedName>
    <definedName name="sondf___0">#REF!</definedName>
    <definedName name="SrvcCode2_4_1___1">#REF!</definedName>
    <definedName name="ProdCode2_Text_4___17">#REF!</definedName>
    <definedName name="_ta1">#REF!</definedName>
    <definedName name="_56ChangeBy_4_1">#REF!</definedName>
    <definedName name="SrvcCode4_6___5">#REF!</definedName>
    <definedName name="_91ProjAddress1_4_1">#REF!</definedName>
    <definedName name="VNFVBDVFBZDSD___0">#REF!</definedName>
    <definedName name="_38BillingFreq_4_1">#REF!</definedName>
    <definedName name="Revision">#REF!</definedName>
    <definedName name="SASDASD">#REF!</definedName>
    <definedName name="EngPrio_4_1___5">#REF!</definedName>
    <definedName name="wrn.G.C.P.L..">#REF!</definedName>
    <definedName name="cab21us_6___17">#REF!</definedName>
    <definedName name="EstCost_6___17">#REF!</definedName>
    <definedName name="BidClass_Text___17">#REF!</definedName>
    <definedName name="SalesMgr_6___0">#REF!</definedName>
    <definedName name="SP2Credit___5">#REF!</definedName>
    <definedName name="sauif_4___0">#REF!</definedName>
    <definedName name="SP3Name_4___5">#REF!</definedName>
    <definedName name="_1__123Graph_AAdmin_Expenses">#REF!</definedName>
    <definedName name="_363SrvcCode1_4_1">#REF!</definedName>
    <definedName name="_54cab21us_4_1">#REF!</definedName>
    <definedName name="ProdPct2_4_1">#REF!</definedName>
    <definedName name="ProjNum_4_1___5">#REF!</definedName>
    <definedName name="SrvcCode2___4">#REF!</definedName>
    <definedName name="GMPercent_4_1___0">#REF!</definedName>
    <definedName name="_80ProdCode3_4_1">#REF!</definedName>
    <definedName name="Excel_BuiltIn_Print_Area_1___7">#REF!</definedName>
    <definedName name="SP2Number___1">#REF!</definedName>
    <definedName name="ProdCode5_Text_4_1">#REF!</definedName>
    <definedName name="cab21s_4___0">#REF!</definedName>
    <definedName name="SQRT__1___0_6___1_0___13">#REF!</definedName>
    <definedName name="ContWithPrio_Text___1">#REF!</definedName>
    <definedName name="EngPrio_Text___1">#REF!</definedName>
    <definedName name="hh">#REF!</definedName>
    <definedName name="ipu___13">#REF!</definedName>
    <definedName name="SpecClass___0">#REF!</definedName>
    <definedName name="BOQ">#REF!</definedName>
    <definedName name="SP5Number_6___4">#REF!</definedName>
    <definedName name="SP2Number_6___0">#REF!</definedName>
    <definedName name="TABLE2">#REF!</definedName>
    <definedName name="_219ProdPct4_4_1">#REF!</definedName>
    <definedName name="SP3Name_4___17">#REF!</definedName>
    <definedName name="_115SP2Name_4_1">#REF!</definedName>
    <definedName name="rig">#REF!</definedName>
    <definedName name="_326SiteType_4_1">#REF!</definedName>
    <definedName name="_122PrimePrio_Text_4_1">#REF!</definedName>
    <definedName name="Excel_BuiltIn_Print_Area_4___4">#REF!</definedName>
    <definedName name="ProdPct3___17">#REF!</definedName>
    <definedName name="SrvcCode1_Text_4">#REF!</definedName>
    <definedName name="FiscalIDNum_4">#REF!</definedName>
    <definedName name="SiteType___4">#REF!</definedName>
    <definedName name="BusType_Text_4___1">#REF!</definedName>
    <definedName name="ProdPct2_4_1___5">#REF!</definedName>
    <definedName name="EstCost">#REF!</definedName>
    <definedName name="Ceiling_Plaster___1">#REF!</definedName>
    <definedName name="_61MarketType_Text_4_1">#REF!</definedName>
    <definedName name="CABLE_4___1">#REF!</definedName>
    <definedName name="Excel_BuiltIn_Print_Area_2_1_1">#REF!</definedName>
    <definedName name="_311SP4Branch_4_1">#REF!</definedName>
    <definedName name="PrimePrio___1">#REF!</definedName>
    <definedName name="ProjCounty_4_1">#REF!</definedName>
    <definedName name="SrvcCode4_4_1___1">#REF!</definedName>
    <definedName name="ProdCode3_4___17">#REF!</definedName>
    <definedName name="SP4Number_6___1">#REF!</definedName>
    <definedName name="SP5Name_4">#REF!</definedName>
    <definedName name="cab31us_4___1">#REF!</definedName>
    <definedName name="SP1Branch_4___1">#REF!</definedName>
    <definedName name="ProjAddress1_4___0">#REF!</definedName>
    <definedName name="ProdCode3_4_1___5">#REF!</definedName>
    <definedName name="_12__AcctPrio_Text_4_1">#REF!</definedName>
    <definedName name="SP1Number___1">#REF!</definedName>
    <definedName name="_128SP5Credit_4_1">#REF!</definedName>
    <definedName name="Ny">#REF!</definedName>
    <definedName name="SrvcCode3_Text_4___5">#REF!</definedName>
    <definedName name="ProjNum___0">#REF!</definedName>
    <definedName name="ProdCode1_6___17">#REF!</definedName>
    <definedName name="SP4Number___5">#REF!</definedName>
    <definedName name="TableRange">#REF!</definedName>
    <definedName name="_197_swf_4_1">#REF!</definedName>
    <definedName name="eyrlp___4">#REF!</definedName>
    <definedName name="_277ProdPct4_4_1">#REF!</definedName>
    <definedName name="zspu___13">#REF!</definedName>
    <definedName name="cab31s_6___4">#REF!</definedName>
    <definedName name="___b201185">#REF!</definedName>
    <definedName name="ProdCode3_Text">#REF!</definedName>
    <definedName name="cab41us___17">#REF!</definedName>
    <definedName name="EngAddress_4___5">#REF!</definedName>
    <definedName name="AcctPrio">#REF!</definedName>
    <definedName name="SP1Branch_4_1___0">#REF!</definedName>
    <definedName name="_55CALf_4_1">#REF!</definedName>
    <definedName name="_52CALf_4_1">#REF!</definedName>
    <definedName name="_399TierCode_Text_4_1">#REF!</definedName>
    <definedName name="SP4Credit_4">#REF!</definedName>
    <definedName name="BidClass_6___5">#REF!</definedName>
    <definedName name="ContWithPrio_Text___0">#REF!</definedName>
    <definedName name="sauf_4_1">#REF!</definedName>
    <definedName name="OwnAcctNum_4___17">#REF!</definedName>
    <definedName name="SP2Number___5">#REF!</definedName>
    <definedName name="ProjCounty_4">#REF!</definedName>
    <definedName name="SP4Number_6___4">#REF!</definedName>
    <definedName name="BusType_4_1">#REF!</definedName>
    <definedName name="SUMMARY___16">#REF!</definedName>
    <definedName name="_184_SP1Branch_4_1">#REF!</definedName>
    <definedName name="cab21us___17">#REF!</definedName>
    <definedName name="SP5Name_4___4">#REF!</definedName>
    <definedName name="_230ProdCode4_4_1">#REF!</definedName>
    <definedName name="ProjState">#REF!</definedName>
    <definedName name="A13_">#REF!</definedName>
    <definedName name="SP5Credit_4___17">#REF!</definedName>
    <definedName name="PrimePrio___17">#REF!</definedName>
    <definedName name="SrvcCode1_Text_4___1">#REF!</definedName>
    <definedName name="Lc___13">#REF!</definedName>
    <definedName name="MarketType">#REF!</definedName>
    <definedName name="ContWithAcct_6___5">#REF!</definedName>
    <definedName name="sauif_6___1">#REF!</definedName>
    <definedName name="SpecClass_Text_4___17">#REF!</definedName>
    <definedName name="conf_4_1___5">#REF!</definedName>
    <definedName name="ProjCity_6">#REF!</definedName>
    <definedName name="bxnvxnd___4">#REF!</definedName>
    <definedName name="Km___0">#REF!</definedName>
    <definedName name="PrimeCity___17">#REF!</definedName>
    <definedName name="_p_1_1">#REF!</definedName>
    <definedName name="PrimePrio_Text___1">#REF!</definedName>
    <definedName name="SP1Branch_6___1">#REF!</definedName>
    <definedName name="ProdCode1_Text_4___17">#REF!</definedName>
    <definedName name="SpecEnv1_6___1">#REF!</definedName>
    <definedName name="_612SrvcCode4_4_1">#REF!</definedName>
    <definedName name="InstBillingMethod___17">#REF!</definedName>
    <definedName name="vatf_4___4">#REF!</definedName>
    <definedName name="SP4Credit_6___17">#REF!</definedName>
    <definedName name="SUMMARY___8">#REF!</definedName>
    <definedName name="ProdCode4_Text___4">#REF!</definedName>
    <definedName name="_21cab41s_4_1">#REF!</definedName>
    <definedName name="Duct_Plaster___0">#REF!</definedName>
    <definedName name="StartDate_6___4">#REF!</definedName>
    <definedName name="BillingFreq_4_1___5">#REF!</definedName>
    <definedName name="GMPercent_4___4">#REF!</definedName>
    <definedName name="SP3Name_6___1">#REF!</definedName>
    <definedName name="ProdCode3_4___5">#REF!</definedName>
    <definedName name="Excel_BuiltIn_Print_Area_4___5">#REF!</definedName>
    <definedName name="SUMMARY___10">#REF!</definedName>
    <definedName name="ProjAddress2___5">#REF!</definedName>
    <definedName name="cab41s___4">#REF!</definedName>
    <definedName name="MarketType_Text_4___4">#REF!</definedName>
    <definedName name="Kh___13">#REF!</definedName>
    <definedName name="ProdPct4_4_1___5">#REF!</definedName>
    <definedName name="cabf_4_1___0">#REF!</definedName>
    <definedName name="SrvcCode4_4_1___5">#REF!</definedName>
    <definedName name="PrimeAddress_4___4">#REF!</definedName>
    <definedName name="TierCode_Text_4___5">#REF!</definedName>
    <definedName name="_101FormTitle_4_1">#REF!</definedName>
    <definedName name="EngCity___0">#REF!</definedName>
    <definedName name="ProdPct4_4___0">#REF!</definedName>
    <definedName name="SrvcCode5_Text___1">#REF!</definedName>
    <definedName name="B___5">#REF!</definedName>
    <definedName name="SP3Name_6___5">#REF!</definedName>
    <definedName name="SrvcCode3_Text_6">#REF!</definedName>
    <definedName name="SpecEnv2_6___17">#REF!</definedName>
    <definedName name="SmallProj_4___1">#REF!</definedName>
    <definedName name="indf_4___5">#REF!</definedName>
    <definedName name="_168ProdCode5_4_1">#REF!</definedName>
    <definedName name="lumnm">#REF!</definedName>
    <definedName name="EstCost_4___4">#REF!</definedName>
    <definedName name="ProjCountry_4___5">#REF!</definedName>
    <definedName name="SP3Branch_6___1">#REF!</definedName>
    <definedName name="SP1Number_6___0">#REF!</definedName>
    <definedName name="SP4Number_4_1">#REF!</definedName>
    <definedName name="operincome">#REF!</definedName>
    <definedName name="_130dim4_4_1">#REF!</definedName>
    <definedName name="_137SPLR_4_1">#REF!</definedName>
    <definedName name="ProdCode2_Text___0">#REF!</definedName>
    <definedName name="kadam">#REF!</definedName>
    <definedName name="SP1Credit_4">#REF!</definedName>
    <definedName name="_111instf_4_1">#REF!</definedName>
    <definedName name="F">#REF!</definedName>
    <definedName name="ProdCode5_4_1">#REF!</definedName>
    <definedName name="ProjAddress1___1">#REF!</definedName>
    <definedName name="L___5">#REF!</definedName>
    <definedName name="swf_4___1">#REF!</definedName>
    <definedName name="StrID">#REF!</definedName>
    <definedName name="SrvcCode4_4_1">#REF!</definedName>
    <definedName name="ChangeBy___1">#REF!</definedName>
    <definedName name="EngPrio_4___4">#REF!</definedName>
    <definedName name="fchk">#REF!</definedName>
    <definedName name="SrvcCode3_4___17">#REF!</definedName>
    <definedName name="ProdCode2_6___5">#REF!</definedName>
    <definedName name="ContWithPrio_4_1___0">#REF!</definedName>
    <definedName name="__ALT2">#REF!</definedName>
    <definedName name="_46EngPrio_Text_4_1">#REF!</definedName>
    <definedName name="wrn.model.">#REF!</definedName>
    <definedName name="SP4Branch_6___4">#REF!</definedName>
    <definedName name="sheet1___13">#REF!</definedName>
    <definedName name="EngAddress___1">#REF!</definedName>
    <definedName name="instf___5">#REF!</definedName>
    <definedName name="SP5Name_6___4">#REF!</definedName>
    <definedName name="b275.___1">#REF!</definedName>
    <definedName name="_298PSABillingMethod_4_1">#REF!</definedName>
    <definedName name="PrimeCity_4_1___0">#REF!</definedName>
    <definedName name="SPLR_4___1">#REF!</definedName>
    <definedName name="ProdCode5_Text___17">#REF!</definedName>
    <definedName name="_91cab41s_4_1">#REF!</definedName>
    <definedName name="xf">#REF!</definedName>
    <definedName name="SP3Branch_6___4">#REF!</definedName>
    <definedName name="PrimeCity___0">#REF!</definedName>
    <definedName name="current4">#REF!</definedName>
    <definedName name="_23_l_1">#REF!</definedName>
    <definedName name="_283SpecEnv1_4_1">#REF!</definedName>
    <definedName name="Excel_BuiltIn_Print_Area_5___17">#REF!</definedName>
    <definedName name="sondf___1">#REF!</definedName>
    <definedName name="ProdCode4_4___0">#REF!</definedName>
    <definedName name="_a_4_1___0">#REF!</definedName>
    <definedName name="saud_4_1___5">#REF!</definedName>
    <definedName name="_88ContWithPrio_Text_4_1">#REF!</definedName>
    <definedName name="_4___a_4_1">#REF!</definedName>
    <definedName name="Rs___13">#REF!</definedName>
    <definedName name="xz">#REF!</definedName>
    <definedName name="SP4Name_4___4">#REF!</definedName>
    <definedName name="TRU">#REF!</definedName>
    <definedName name="SP3Credit_4___1">#REF!</definedName>
    <definedName name="ProdPct3_4_1___0">#REF!</definedName>
    <definedName name="SPLR_6___0">#REF!</definedName>
    <definedName name="ContWithPrio_Text_4___17">#REF!</definedName>
    <definedName name="dl___0">#REF!</definedName>
    <definedName name="SrvcCode2_Text_4">#REF!</definedName>
    <definedName name="meest___5">#REF!</definedName>
    <definedName name="SP4Name___5">#REF!</definedName>
    <definedName name="SP3Branch___5">#REF!</definedName>
    <definedName name="instf_6___17">#REF!</definedName>
    <definedName name="EngPostal_4_1___5">#REF!</definedName>
    <definedName name="PrimePrio_4_1___1">#REF!</definedName>
    <definedName name="ProdCode5_Text___1">#REF!</definedName>
    <definedName name="_92cab41us_4_1">#REF!</definedName>
    <definedName name="pkg">#REF!</definedName>
    <definedName name="PrimeName_4">#REF!</definedName>
    <definedName name="_140Excel_BuiltIn_Print_Area_1">#REF!</definedName>
    <definedName name="_160_ProdCode2_Text_4_1">#REF!</definedName>
    <definedName name="ProdCode3_6___5">#REF!</definedName>
    <definedName name="SP2Number_6___17">#REF!</definedName>
    <definedName name="CABLE_4_1___1">#REF!</definedName>
    <definedName name="_49cab31s_4_1">#REF!</definedName>
    <definedName name="SP1Branch_4">#REF!</definedName>
    <definedName name="SelectedLanguage_4">#REF!</definedName>
    <definedName name="Excel_BuiltIn_Print_Titles_2_1">#REF!</definedName>
    <definedName name="_138EstCost_4_1">#REF!</definedName>
    <definedName name="po_6___5">#REF!</definedName>
    <definedName name="SrvcCode2_4">#REF!</definedName>
    <definedName name="A99999___5">#REF!</definedName>
    <definedName name="______ALT2">#REF!</definedName>
    <definedName name="po_4___17">#REF!</definedName>
    <definedName name="ContWithAcct___1">#REF!</definedName>
    <definedName name="SP5Branch_4___0">#REF!</definedName>
    <definedName name="ProjAddress1___17">#REF!</definedName>
    <definedName name="TierCode_Text_4_1___0">#REF!</definedName>
    <definedName name="MarketType___4">#REF!</definedName>
    <definedName name="m___0">#REF!</definedName>
    <definedName name="ProdCode3_6___0">#REF!</definedName>
    <definedName name="SP4Credit___4">#REF!</definedName>
    <definedName name="bxnvxnd___17">#REF!</definedName>
    <definedName name="_106Excel_BuiltIn_Print_Titles_3_4_1">#REF!</definedName>
    <definedName name="ProdCode2_6___0">#REF!</definedName>
    <definedName name="_60ContAmt_4_1">#REF!</definedName>
    <definedName name="StartDate_6">#REF!</definedName>
    <definedName name="SiteID___1">#REF!</definedName>
    <definedName name="Excel_BuiltIn_Print_Titles_3_3___0">#REF!</definedName>
    <definedName name="A8____0">#REF!</definedName>
    <definedName name="ProjState_6___5">#REF!</definedName>
    <definedName name="_68ContWithPrio_4_1">#REF!</definedName>
    <definedName name="_129CurrencyRate_4_1">#REF!</definedName>
    <definedName name="_l_6">#REF!</definedName>
    <definedName name="SrvcCode4___0">#REF!</definedName>
    <definedName name="ProjNum">#REF!</definedName>
    <definedName name="_36CONum_4_1">#REF!</definedName>
    <definedName name="_p___5">#REF!</definedName>
    <definedName name="ChangeDate_6">#REF!</definedName>
    <definedName name="ProjCountry___4">#REF!</definedName>
    <definedName name="PrimeName___1">#REF!</definedName>
    <definedName name="CONum___17">#REF!</definedName>
    <definedName name="CorpClient_Text_6___4">#REF!</definedName>
    <definedName name="_133SpecEnv2_4_1">#REF!</definedName>
    <definedName name="_A65999">#REF!</definedName>
    <definedName name="Excel_BuiltIn_Print_Area_1___9">#REF!</definedName>
    <definedName name="vatf_4___17">#REF!</definedName>
    <definedName name="fo">#REF!</definedName>
    <definedName name="_198_TierCode_4_1">#REF!</definedName>
    <definedName name="EngCity_6">#REF!</definedName>
    <definedName name="PrimeState_6___0">#REF!</definedName>
    <definedName name="_111SP1Branch_4_1">#REF!</definedName>
    <definedName name="SrvcCode1___1">#REF!</definedName>
    <definedName name="ProdCode4_4___1">#REF!</definedName>
    <definedName name="_341SpecClass_Text_4_1">#REF!</definedName>
    <definedName name="CABLE_6">#REF!</definedName>
    <definedName name="dim4_4___5">#REF!</definedName>
    <definedName name="saud_4___5">#REF!</definedName>
    <definedName name="StartDate_4_1">#REF!</definedName>
    <definedName name="SP1Name_6___17">#REF!</definedName>
    <definedName name="SP2Credit___4">#REF!</definedName>
    <definedName name="SmallProj_6___5">#REF!</definedName>
    <definedName name="dim4___4">#REF!</definedName>
    <definedName name="SP1Branch_6___4">#REF!</definedName>
    <definedName name="_279ProjAddress1_4_1">#REF!</definedName>
    <definedName name="g5410.___1">#REF!</definedName>
    <definedName name="_82ProdCode5_4_1">#REF!</definedName>
    <definedName name="T0___1">#REF!</definedName>
    <definedName name="Kh">#REF!</definedName>
    <definedName name="_136_Excel_BuiltIn_Print_Area_1_1_1">#REF!</definedName>
    <definedName name="ProjAddress2_6___5">#REF!</definedName>
    <definedName name="ProdCode3_Text_6___17">#REF!</definedName>
    <definedName name="SP3Credit_4___0">#REF!</definedName>
    <definedName name="SP3Branch_6___5">#REF!</definedName>
    <definedName name="_53Excel_BuiltIn_Print_Titles_3_4_1">#REF!</definedName>
    <definedName name="F___5">#REF!</definedName>
    <definedName name="sausysd___0">#REF!</definedName>
    <definedName name="ProdPct2_6___17">#REF!</definedName>
    <definedName name="_99ProjState_4_1">#REF!</definedName>
    <definedName name="_63OwnAcctNum_4_1">#REF!</definedName>
    <definedName name="_90EngPostal_4_1">#REF!</definedName>
    <definedName name="SmallProj_Text_4_1___1">#REF!</definedName>
    <definedName name="ll">#REF!</definedName>
    <definedName name="_5__123Graph_XAdmin_Expenses">#REF!</definedName>
    <definedName name="EstCost_4___5">#REF!</definedName>
    <definedName name="SP2Branch_6___4">#REF!</definedName>
    <definedName name="vg">#REF!</definedName>
    <definedName name="conf_6___17">#REF!</definedName>
    <definedName name="AcctPrio_4_1___0">#REF!</definedName>
    <definedName name="ProdCode4_Text_6___17">#REF!</definedName>
    <definedName name="______rim4">#REF!</definedName>
    <definedName name="SrvcCode2_Text_6___0">#REF!</definedName>
    <definedName name="cabf_4___1">#REF!</definedName>
    <definedName name="_231ProjCounty_4_1">#REF!</definedName>
    <definedName name="Excel_BuiltIn_Print_Titles_3_4">#REF!</definedName>
    <definedName name="SpecEnv2_4_1">#REF!</definedName>
    <definedName name="Group2">#REF!</definedName>
    <definedName name="current1">#REF!</definedName>
    <definedName name="_338vatf_4_1">#REF!</definedName>
    <definedName name="SmallProj___4">#REF!</definedName>
    <definedName name="SP3Name___17">#REF!</definedName>
    <definedName name="_90__SrvcCode1_Text_4_1">#REF!</definedName>
    <definedName name="ProdPct5___4">#REF!</definedName>
    <definedName name="_l_4___5">#REF!</definedName>
    <definedName name="ProjCity___0">#REF!</definedName>
    <definedName name="ProdPct2_4___0">#REF!</definedName>
    <definedName name="SP2Number_4_1">#REF!</definedName>
    <definedName name="BillingFreq___0">#REF!</definedName>
    <definedName name="constrn">#REF!</definedName>
    <definedName name="_13_l_1">#REF!</definedName>
    <definedName name="SP4Branch_6___5">#REF!</definedName>
    <definedName name="BillingFreq">#REF!</definedName>
    <definedName name="PrimeAddress_4___5">#REF!</definedName>
    <definedName name="_123PrimeState_4_1">#REF!</definedName>
    <definedName name="GMAmount___0">#REF!</definedName>
    <definedName name="_a">#REF!</definedName>
    <definedName name="SP5Credit___5">#REF!</definedName>
    <definedName name="_14_l_1">#REF!</definedName>
    <definedName name="cab31us_6___5">#REF!</definedName>
    <definedName name="SpecEnv1_6___5">#REF!</definedName>
    <definedName name="SrvcCode1_Text_4___17">#REF!</definedName>
    <definedName name="AcctPrio_6___1">#REF!</definedName>
    <definedName name="SP3Branch_4___1">#REF!</definedName>
    <definedName name="PrimePrio_Text_4___17">#REF!</definedName>
    <definedName name="_78dim4_4_1">#REF!</definedName>
    <definedName name="Cs___13">#REF!</definedName>
    <definedName name="eu">#REF!</definedName>
    <definedName name="CALf_6___0">#REF!</definedName>
    <definedName name="building___11">#REF!</definedName>
    <definedName name="PSABillingMethod___0">#REF!</definedName>
    <definedName name="_3__123Graph_AChart_1Q">#REF!</definedName>
    <definedName name="sauf_4___1">#REF!</definedName>
    <definedName name="ProjCity_6___5">#REF!</definedName>
    <definedName name="_178_sauif_4_1">#REF!</definedName>
    <definedName name="FiscalIDNum_6">#REF!</definedName>
    <definedName name="ChangeBy_4_1">#REF!</definedName>
    <definedName name="PrimeName_4_1___5">#REF!</definedName>
    <definedName name="_107_cab31us_4_1">#REF!</definedName>
    <definedName name="A2____13">#REF!</definedName>
    <definedName name="the">#REF!</definedName>
    <definedName name="_129_EngPostal_4_1">#REF!</definedName>
    <definedName name="vatf___1">#REF!</definedName>
    <definedName name="__A99999">#REF!</definedName>
    <definedName name="SF">#REF!</definedName>
    <definedName name="BusType_Text_4_1">#REF!</definedName>
    <definedName name="AcctName_4_1___1">#REF!</definedName>
    <definedName name="sauspad___1">#REF!</definedName>
    <definedName name="SP5Branch_4_1___5">#REF!</definedName>
    <definedName name="_48AcctPrio_4_1">#REF!</definedName>
    <definedName name="new___0">#REF!</definedName>
    <definedName name="SrvcCode2_Text_4___4">#REF!</definedName>
    <definedName name="Rs">#REF!</definedName>
    <definedName name="PSABillingMethod___4">#REF!</definedName>
    <definedName name="EngPostal___0">#REF!</definedName>
    <definedName name="StartDate_4___1">#REF!</definedName>
    <definedName name="_76conf_4_1">#REF!</definedName>
    <definedName name="SS___5">#REF!</definedName>
    <definedName name="SmallProj_Text_4">#REF!</definedName>
    <definedName name="_a___8">#REF!</definedName>
    <definedName name="_56__SP2Number_4_1">#REF!</definedName>
    <definedName name="SalesMgr_4">#REF!</definedName>
    <definedName name="______ALT3">#REF!</definedName>
    <definedName name="MarketType_4___1">#REF!</definedName>
    <definedName name="ProjAddress1">#REF!</definedName>
    <definedName name="PrimePrio_6___5">#REF!</definedName>
    <definedName name="cab31s_6___17">#REF!</definedName>
    <definedName name="_260SP5Number_4_1">#REF!</definedName>
    <definedName name="____A99999">#REF!</definedName>
    <definedName name="cab21s_4___5">#REF!</definedName>
    <definedName name="_92EngPrio_4_1">#REF!</definedName>
    <definedName name="ProjState_4">#REF!</definedName>
    <definedName name="EngPostal___4">#REF!</definedName>
    <definedName name="SpecEnv2___17">#REF!</definedName>
    <definedName name="ProdCode5_Text_4_1___0">#REF!</definedName>
    <definedName name="ProjAddress2_6___1">#REF!</definedName>
    <definedName name="CorpClient___1">#REF!</definedName>
    <definedName name="A7_">#REF!</definedName>
    <definedName name="ProjName___0">#REF!</definedName>
    <definedName name="_6_a_4_1">#REF!</definedName>
    <definedName name="CompDate_4___5">#REF!</definedName>
    <definedName name="SrvcCode5_4_1___5">#REF!</definedName>
    <definedName name="BuiltIn_Print_Area___2___2">#REF!</definedName>
    <definedName name="CorpClient">#REF!</definedName>
    <definedName name="SP2Branch">#REF!</definedName>
    <definedName name="_307SP3Number_4_1">#REF!</definedName>
    <definedName name="________dim4">#REF!</definedName>
    <definedName name="_DAT6">#REF!</definedName>
    <definedName name="_156_PROD_4_1">#REF!</definedName>
    <definedName name="SP5Credit_6">#REF!</definedName>
    <definedName name="_15BusType_Text_4_1">#REF!</definedName>
    <definedName name="dim4_4">#REF!</definedName>
    <definedName name="ProdCode2_4___5">#REF!</definedName>
    <definedName name="PrimePrio_Text___0">#REF!</definedName>
    <definedName name="Rs___0">#REF!</definedName>
    <definedName name="_125PROD_4_1">#REF!</definedName>
    <definedName name="nonmodular_4___1">#REF!</definedName>
    <definedName name="_46cab21.5tp_4_1">#REF!</definedName>
    <definedName name="_____A99999">#REF!</definedName>
    <definedName name="_144SrvcCode5_4_1">#REF!</definedName>
    <definedName name="CorpClient_Text_4">#REF!</definedName>
    <definedName name="_16AcctName_4_1">#REF!</definedName>
    <definedName name="___________hp10">#REF!</definedName>
    <definedName name="cab21s_6___5">#REF!</definedName>
    <definedName name="SrvcCode4_Text">#REF!</definedName>
    <definedName name="SpecEnv2_6___4">#REF!</definedName>
    <definedName name="ContWithPrio_4___4">#REF!</definedName>
    <definedName name="_270SpecEnv2_4_1">#REF!</definedName>
    <definedName name="PrimePrio_4___0">#REF!</definedName>
    <definedName name="_36__ProdCode4_4_1">#REF!</definedName>
    <definedName name="_498SP5Number_4_1">#REF!</definedName>
    <definedName name="SrvcCode4_Text_4___17">#REF!</definedName>
    <definedName localSheetId="1" name="A13_">#REF!</definedName>
    <definedName name="PROD_4___4">#REF!</definedName>
    <definedName name="SiteID_4___1">#REF!</definedName>
    <definedName name="_142_instf_4_1">#REF!</definedName>
    <definedName name="_102GMAmount_4_1">#REF!</definedName>
    <definedName name="___sti02">#REF!</definedName>
    <definedName name="gama">#REF!</definedName>
    <definedName name="SPLR_6___1">#REF!</definedName>
    <definedName name="_42__ProdPct2_4_1">#REF!</definedName>
    <definedName name="_83ProdCode4_Text_4_1">#REF!</definedName>
    <definedName name="_27ChangeBy_4_1">#REF!</definedName>
    <definedName name="b275.___0">#REF!</definedName>
    <definedName name="InstBillingMethod_4___0">#REF!</definedName>
    <definedName name="wrn.Full._.Report.">#REF!</definedName>
    <definedName name="_191_SPLR_4_1">#REF!</definedName>
    <definedName name="___key1">#REF!</definedName>
    <definedName name="SpecClass_Text_6___1">#REF!</definedName>
    <definedName name="t___0">#REF!</definedName>
    <definedName name="_131EngAddress_4_1">#REF!</definedName>
    <definedName name="SelectedLanguage_6">#REF!</definedName>
    <definedName name="SiteID___4">#REF!</definedName>
    <definedName name="wrn">#REF!</definedName>
    <definedName name="dim4___17">#REF!</definedName>
    <definedName name="TierCode_6___5">#REF!</definedName>
    <definedName name="rm4___0">#REF!</definedName>
    <definedName name="ProjAddress1___5">#REF!</definedName>
    <definedName name="usd___0">#REF!</definedName>
    <definedName name="SmallProj___5">#REF!</definedName>
    <definedName name="______A80000">#REF!</definedName>
    <definedName name="rim4___1">#REF!</definedName>
    <definedName name="ChangeDate_6___5">#REF!</definedName>
    <definedName name="SrvcCode3_6___1">#REF!</definedName>
    <definedName name="_6__a_1_1_1">#REF!</definedName>
    <definedName name="FormTitle_4_1___1">#REF!</definedName>
    <definedName name="_293SpecEnv2_4_1">#REF!</definedName>
    <definedName name="BillingTiming_4">#REF!</definedName>
    <definedName name="cvdf___1">#REF!</definedName>
    <definedName name="_168_ProjCountry_4_1">#REF!</definedName>
    <definedName name="_454SP4Number_4_1">#REF!</definedName>
    <definedName name="_95CALf_4_1">#REF!</definedName>
    <definedName name="sheet1___0">#REF!</definedName>
    <definedName name="_144ProdCode4_4_1">#REF!</definedName>
    <definedName name="SP3Number_4_1___0">#REF!</definedName>
    <definedName name="ProdCode3___4">#REF!</definedName>
    <definedName name="AcctName_6___4">#REF!</definedName>
    <definedName name="Ks___0">#REF!</definedName>
    <definedName name="_19cab21us_4_1">#REF!</definedName>
    <definedName name="meest___0">#REF!</definedName>
    <definedName name="SP4Name_6">#REF!</definedName>
    <definedName name="_103saud_4_1">#REF!</definedName>
    <definedName name="ProdPct4">#REF!</definedName>
    <definedName name="ProjState___5">#REF!</definedName>
    <definedName name="ContWithName_4___4">#REF!</definedName>
    <definedName name="Rl___13">#REF!</definedName>
    <definedName name="SrvcCode4_6___0">#REF!</definedName>
    <definedName name="ProjName">#REF!</definedName>
    <definedName name="Internal_Plaster___1">#REF!</definedName>
    <definedName name="GMPercent_4___5">#REF!</definedName>
    <definedName name="botl">#REF!</definedName>
    <definedName name="SrvcCode3_Text_4_1___5">#REF!</definedName>
    <definedName name="_83BillingTiming_4_1">#REF!</definedName>
    <definedName name="EngState___1">#REF!</definedName>
    <definedName name="BidClass_Text___5">#REF!</definedName>
    <definedName name="AcctPrio_Text_4">#REF!</definedName>
    <definedName name="SPLR_4_1___1">#REF!</definedName>
    <definedName name="ProjAddress2___17">#REF!</definedName>
    <definedName name="ProdCode1_Text___4">#REF!</definedName>
    <definedName name="SmallProj_6___0">#REF!</definedName>
    <definedName name="cab31s_4_1___1">#REF!</definedName>
    <definedName name="_134SpecEnv1_Text_4_1">#REF!</definedName>
    <definedName name="A7____13">#REF!</definedName>
    <definedName name="_82__SpecEnv1_Text_4_1">#REF!</definedName>
    <definedName name="SP3Number_4___4">#REF!</definedName>
    <definedName name="SP1Name_4_1___1">#REF!</definedName>
    <definedName name="BidClass___1">#REF!</definedName>
    <definedName name="CurrencyRate_4_1___1">#REF!</definedName>
    <definedName name="_162_ProdCode5_Text_4_1">#REF!</definedName>
    <definedName name="A5____0">#REF!</definedName>
    <definedName name="HINDHUSTAN">#REF!</definedName>
    <definedName name="PRINT_AREA_MI_4">#REF!</definedName>
    <definedName name="SpecEnv1___17">#REF!</definedName>
    <definedName name="SrvcCode2_Text_4_1___5">#REF!</definedName>
    <definedName name="Excel_BuiltIn_Print_Area">#REF!</definedName>
    <definedName name="________rim4">#REF!</definedName>
    <definedName name="cab31us_6">#REF!</definedName>
    <definedName name="FSRVRFR___5">#REF!</definedName>
    <definedName name="_57GMPercent_4_1">#REF!</definedName>
    <definedName name="PSABillingMethod_4_1___1">#REF!</definedName>
    <definedName name="rim4_4___17">#REF!</definedName>
    <definedName name="fgececf">#REF!</definedName>
    <definedName name="SP2Name_4___5">#REF!</definedName>
    <definedName name="BidClass_Text_4___0">#REF!</definedName>
    <definedName name="_124_CURR_4_1">#REF!</definedName>
    <definedName name="_280SrvcCode2_4_1">#REF!</definedName>
    <definedName name="_182ProjAddress1_4_1">#REF!</definedName>
    <definedName name="SP3Credit_4___4">#REF!</definedName>
    <definedName name="cab21us___1">#REF!</definedName>
    <definedName name="SECTION_2">#REF!</definedName>
    <definedName name="ChangeDate_4___1">#REF!</definedName>
    <definedName name="CompDate_4___17">#REF!</definedName>
    <definedName name="sauif_4">#REF!</definedName>
    <definedName name="If">#REF!</definedName>
    <definedName name="CompDate___0">#REF!</definedName>
    <definedName name="cabf_6___5">#REF!</definedName>
    <definedName name="_172ProjCountry_4_1">#REF!</definedName>
    <definedName name="CurrencyRate_6">#REF!</definedName>
    <definedName name="_72CONum_4_1">#REF!</definedName>
    <definedName name="SmallProj_4_1">#REF!</definedName>
    <definedName name="_28CompDate_4_1">#REF!</definedName>
    <definedName name="SrvcCode2_Text_4_1___1">#REF!</definedName>
    <definedName name="ProdPct5_4">#REF!</definedName>
    <definedName name="_p_6___1">#REF!</definedName>
    <definedName name="PROD_4">#REF!</definedName>
    <definedName name="SiteID_4">#REF!</definedName>
    <definedName name="BidClass_Text___0">#REF!</definedName>
    <definedName name="_____Eg616103">#REF!</definedName>
    <definedName name="SP2Number___4">#REF!</definedName>
    <definedName name="ContWithPrio_6___4">#REF!</definedName>
    <definedName name="Qf___0">#REF!</definedName>
    <definedName name="_138PrimeName_4_1">#REF!</definedName>
    <definedName name="ProdCode5___0">#REF!</definedName>
    <definedName name="_127SP5Name_4_1">#REF!</definedName>
    <definedName name="StartDate_6___17">#REF!</definedName>
    <definedName name="SmallProj_Text_4_1___5">#REF!</definedName>
    <definedName name="TierCode_4___17">#REF!</definedName>
    <definedName name="SP3Branch">#REF!</definedName>
    <definedName name="Database.File">#REF!</definedName>
    <definedName name="ProdCode3_Text_4___4">#REF!</definedName>
    <definedName name="mat">#REF!</definedName>
    <definedName name="_225ProjAddress2_4_1">#REF!</definedName>
    <definedName name="INV_SCH">#REF!</definedName>
    <definedName name="A1_">#REF!</definedName>
    <definedName name="ContAmt_4_1___1">#REF!</definedName>
    <definedName name="ProjNum_6___4">#REF!</definedName>
    <definedName name="_203ProdCode5_4_1">#REF!</definedName>
    <definedName name="StartDate___5">#REF!</definedName>
    <definedName name="_193ProdCode3_Text_4_1">#REF!</definedName>
    <definedName name="ProdPct2_4_1___0">#REF!</definedName>
    <definedName name="swf_6___17">#REF!</definedName>
    <definedName name="___a1">#REF!</definedName>
    <definedName name="ProdPct1_4___1">#REF!</definedName>
    <definedName name="ProjAddress1_4___5">#REF!</definedName>
    <definedName name="PrimeName_4___17">#REF!</definedName>
    <definedName name="YES">#REF!</definedName>
    <definedName name="CALf_4_1___1">#REF!</definedName>
    <definedName name="BidClass_6___17">#REF!</definedName>
    <definedName name="Bx___13">#REF!</definedName>
    <definedName name="SP3Number_4___5">#REF!</definedName>
    <definedName name="SP5Branch_6___0">#REF!</definedName>
    <definedName name="ProdPct5_4___4">#REF!</definedName>
    <definedName name="SPLR___5">#REF!</definedName>
    <definedName name="ProdCode3_4___1">#REF!</definedName>
    <definedName name="_186ProjCity_4_1">#REF!</definedName>
    <definedName name="saud___17">#REF!</definedName>
    <definedName name="AcctName_6___17">#REF!</definedName>
    <definedName name="ImportFile">#REF!</definedName>
    <definedName name="_l_6___17">#REF!</definedName>
    <definedName name="investment">#REF!</definedName>
    <definedName name="_p___0">#REF!</definedName>
    <definedName name="AcctName_4_1">#REF!</definedName>
    <definedName name="_139GMPercent_4_1">#REF!</definedName>
    <definedName name="SrvcCode2_6___17">#REF!</definedName>
    <definedName name="A6____0">#REF!</definedName>
    <definedName name="_58InstBillingMethod_4_1">#REF!</definedName>
    <definedName name="SpecEnv2_Text_4___17">#REF!</definedName>
    <definedName name="SP5Number_6___17">#REF!</definedName>
    <definedName name="_220SmallProj_Text_4_1">#REF!</definedName>
    <definedName name="_98CompDate_4_1">#REF!</definedName>
    <definedName name="tol">#REF!</definedName>
    <definedName name="A7____1">#REF!</definedName>
    <definedName name="SpecEnv1_Text">#REF!</definedName>
    <definedName name="carpet">#REF!</definedName>
    <definedName name="loans_adv">#REF!</definedName>
    <definedName name="SP1Number_4___5">#REF!</definedName>
    <definedName name="_324SrvcCode3_4_1">#REF!</definedName>
    <definedName name="ChangeBy">#REF!</definedName>
    <definedName name="gs">#REF!</definedName>
    <definedName name="SrvcCode4_Text_6">#REF!</definedName>
    <definedName name="_256SP5Credit_4_1">#REF!</definedName>
    <definedName name="_64po_4_1">#REF!</definedName>
    <definedName name="CABLE___8">#REF!</definedName>
    <definedName name="OwnAcctNum_4___5">#REF!</definedName>
    <definedName name="Prelm_Exp">#REF!</definedName>
    <definedName name="_140SrvcCode3_4_1">#REF!</definedName>
    <definedName name="BJ">#REF!</definedName>
    <definedName name="_45EngPostal_4_1">#REF!</definedName>
    <definedName name="cab21s_6___0">#REF!</definedName>
    <definedName name="CorpClient_4_1___1">#REF!</definedName>
    <definedName name="SpecEnv1_6___4">#REF!</definedName>
    <definedName name="TierCode_Text_6">#REF!</definedName>
    <definedName name="CABLE_4">#REF!</definedName>
    <definedName name="EngPrio_6___4">#REF!</definedName>
    <definedName name="F___0">#REF!</definedName>
    <definedName name="_118SP3Credit_4_1">#REF!</definedName>
    <definedName name="_t2">#REF!</definedName>
    <definedName name="wrn.Full._.Financials.">#REF!</definedName>
    <definedName name="_40CurrencyRate_4_1">#REF!</definedName>
    <definedName name="_254ProdPct1_4_1">#REF!</definedName>
    <definedName name="_70CorpClient_4_1">#REF!</definedName>
    <definedName name="PrimePostal___5">#REF!</definedName>
    <definedName name="______A999999">#REF!</definedName>
    <definedName name="ProjName_6___17">#REF!</definedName>
    <definedName name="ProjPostal_6___17">#REF!</definedName>
    <definedName name="diesel">#REF!</definedName>
    <definedName name="sauif_4_1___1">#REF!</definedName>
    <definedName name="BidClass_Text_4_1___5">#REF!</definedName>
    <definedName name="conf___1">#REF!</definedName>
    <definedName name="SpecEnv2_4___0">#REF!</definedName>
    <definedName name="_147InstBillingMethod_4_1">#REF!</definedName>
    <definedName name="cabf">#REF!</definedName>
    <definedName name="PrimeAddress_6">#REF!</definedName>
    <definedName name="AcctPrio_4_1">#REF!</definedName>
    <definedName name="_80EngCity_4_1">#REF!</definedName>
    <definedName name="ProjCountry_6___17">#REF!</definedName>
    <definedName name="__RAT2">#REF!</definedName>
    <definedName name="ms2002may1706">#REF!</definedName>
    <definedName name="wrn.amk.">#REF!</definedName>
    <definedName name="SP4Number_6___5">#REF!</definedName>
    <definedName name="ProdCode1_Text">#REF!</definedName>
    <definedName name="dfg">#REF!</definedName>
    <definedName name="PrimeAddress___5">#REF!</definedName>
    <definedName name="SP1Branch_4___4">#REF!</definedName>
    <definedName name="SP3Branch_4_1___5">#REF!</definedName>
    <definedName name="SP3Branch_6___17">#REF!</definedName>
    <definedName name="_102sauf_4_1">#REF!</definedName>
    <definedName name="BusType_Text___17">#REF!</definedName>
    <definedName name="SP3Branch_4___5">#REF!</definedName>
    <definedName name="SP4Number_6">#REF!</definedName>
    <definedName name="ProdCode4_4_1">#REF!</definedName>
    <definedName name="SrvcCode3_Text_6___4">#REF!</definedName>
    <definedName name="_134_eu_4_1">#REF!</definedName>
    <definedName name="AcctPrio_4___0">#REF!</definedName>
    <definedName name="_128_EngName_4_1">#REF!</definedName>
    <definedName name="LCAR100">#REF!</definedName>
    <definedName name="_182PSABillingMethod_4_1">#REF!</definedName>
    <definedName name="SPLR___17">#REF!</definedName>
    <definedName name="CURR_4___17">#REF!</definedName>
    <definedName localSheetId="1" name="a">#REF!</definedName>
    <definedName name="SP3Name___5">#REF!</definedName>
    <definedName name="Excel_BuiltIn_Print_Area_1___4">#REF!</definedName>
    <definedName name="rim4_4___4">#REF!</definedName>
    <definedName name="_6_p_1">#REF!</definedName>
    <definedName name="PrimePrio_Text___17">#REF!</definedName>
    <definedName name="rim4_6___0">#REF!</definedName>
    <definedName name="AcctPrio_4_1___1">#REF!</definedName>
    <definedName name="Excel_BuiltIn_Print_Titles_2_4">#REF!</definedName>
    <definedName name="Staircase2">#REF!</definedName>
    <definedName name="_92__SrvcCode2_4_1">#REF!</definedName>
    <definedName name="_325SP5Branch_4_1">#REF!</definedName>
    <definedName name="ContWithPrio_Text_6">#REF!</definedName>
    <definedName name="_50__SP2Branch_4_1">#REF!</definedName>
    <definedName name="_148PRINT_AREA_MI_4_1">#REF!</definedName>
    <definedName name="BillingTiming_4___5">#REF!</definedName>
    <definedName name="PRIME___5">#REF!</definedName>
    <definedName name="abc">#REF!</definedName>
    <definedName name="SpecEnv2">#REF!</definedName>
    <definedName name="CONum___4">#REF!</definedName>
    <definedName name="DELTA20">#REF!</definedName>
    <definedName name="_87ProdPct4_4_1">#REF!</definedName>
    <definedName name="_69PrimeName_4_1">#REF!</definedName>
    <definedName name="_c">#REF!</definedName>
    <definedName name="_103sauif_4_1">#REF!</definedName>
    <definedName name="BD">#REF!</definedName>
    <definedName name="GMPercent_4___1">#REF!</definedName>
    <definedName name="nonmodular_6___0">#REF!</definedName>
    <definedName name="_315SiteID_4_1">#REF!</definedName>
    <definedName name="BillingFreq_6">#REF!</definedName>
    <definedName name="_336TierCode_4_1">#REF!</definedName>
    <definedName name="__123Graph_ASummary">#REF!</definedName>
    <definedName name="PrimeState___1">#REF!</definedName>
    <definedName name="ContWithName_4___1">#REF!</definedName>
    <definedName name="_p___4">#REF!</definedName>
    <definedName name="ContWithName_4___0">#REF!</definedName>
    <definedName name="lshead___0">#REF!</definedName>
    <definedName name="CorpClient___5">#REF!</definedName>
    <definedName name="carpet___0">#REF!</definedName>
    <definedName name="saud_6___4">#REF!</definedName>
    <definedName name="cab21us_4_1___0">#REF!</definedName>
    <definedName name="AcctPrio_Text_6___1">#REF!</definedName>
    <definedName name="BG">#REF!</definedName>
    <definedName name="gamah">#REF!</definedName>
    <definedName name="SrvcCode2_Text___0">#REF!</definedName>
    <definedName name="H0___0">#REF!</definedName>
    <definedName name="______ALT4">#REF!</definedName>
    <definedName name="SUMMARY___17">#REF!</definedName>
    <definedName name="swf___17">#REF!</definedName>
    <definedName name="ProdCode1_4___0">#REF!</definedName>
    <definedName name="_50cab31us_4_1">#REF!</definedName>
    <definedName name="ProjState_4___0">#REF!</definedName>
    <definedName name="________ALT4">#REF!</definedName>
    <definedName name="_58CompDate_4_1">#REF!</definedName>
    <definedName name="_128SP5Number_4_1">#REF!</definedName>
    <definedName name="__ALT4">#REF!</definedName>
    <definedName name="SP3Number_4___17">#REF!</definedName>
    <definedName name="cab21us_6">#REF!</definedName>
  </definedNames>
  <calcPr/>
  <extLst>
    <ext uri="GoogleSheetsCustomDataVersion2">
      <go:sheetsCustomData xmlns:go="http://customooxmlschemas.google.com/" r:id="rId7" roundtripDataChecksum="yG0azXDSkS6+znpdQz6Um4QyqImohznxKmPBzBeP2zQ="/>
    </ext>
  </extLst>
</workbook>
</file>

<file path=xl/sharedStrings.xml><?xml version="1.0" encoding="utf-8"?>
<sst xmlns="http://schemas.openxmlformats.org/spreadsheetml/2006/main" count="1293" uniqueCount="676">
  <si>
    <t xml:space="preserve">OAB Redevelopment
Client : National Law School of India University. Bengaluru
Architect : DCOOP Architects
</t>
  </si>
  <si>
    <t>SUMMARY OF BILL OF QUANTITIES
CIVIL WORKS</t>
  </si>
  <si>
    <t>SR. NO.</t>
  </si>
  <si>
    <t>PARTICULARS</t>
  </si>
  <si>
    <t>BOQ/</t>
  </si>
  <si>
    <t>AMOUNT</t>
  </si>
  <si>
    <t xml:space="preserve">NFB </t>
  </si>
  <si>
    <t>OAB</t>
  </si>
  <si>
    <t>INFRA-WORK</t>
  </si>
  <si>
    <t>TOTAL</t>
  </si>
  <si>
    <t>1.</t>
  </si>
  <si>
    <t>EARTH WORK</t>
  </si>
  <si>
    <t>2.</t>
  </si>
  <si>
    <t xml:space="preserve">STRUCTURAL WORK </t>
  </si>
  <si>
    <t>3.</t>
  </si>
  <si>
    <t>MASONRY WORK</t>
  </si>
  <si>
    <t>4.</t>
  </si>
  <si>
    <t>PLASTERING WORK</t>
  </si>
  <si>
    <t>5.</t>
  </si>
  <si>
    <t>WATERPROOFING WORK</t>
  </si>
  <si>
    <t>6.</t>
  </si>
  <si>
    <t>FLOORING WORK</t>
  </si>
  <si>
    <t>7.</t>
  </si>
  <si>
    <t>JOINERY &amp; METAL WORK</t>
  </si>
  <si>
    <t>8.</t>
  </si>
  <si>
    <t>FALSE CEILING &amp; PANELLING WORK</t>
  </si>
  <si>
    <t>9.</t>
  </si>
  <si>
    <t>PAINTING WORK</t>
  </si>
  <si>
    <t>ELEVATORS</t>
  </si>
  <si>
    <t>SUB TOTAL</t>
  </si>
  <si>
    <t>Add : GST</t>
  </si>
  <si>
    <t>%</t>
  </si>
  <si>
    <t>TOTAL  OF BILLS OF QUANTITIES</t>
  </si>
  <si>
    <t>OAB Redevelopment</t>
  </si>
  <si>
    <t>BILLS OF QUANTITIES
CIVIL WORKS</t>
  </si>
  <si>
    <t>Client : National Law School of India University. Bengaluru</t>
  </si>
  <si>
    <t>Architect : DCOOP Architects</t>
  </si>
  <si>
    <t>BILLS OF QUANTITIES</t>
  </si>
  <si>
    <t>UNIT</t>
  </si>
  <si>
    <t>RATE</t>
  </si>
  <si>
    <t xml:space="preserve">QUANTITY </t>
  </si>
  <si>
    <r>
      <rPr>
        <rFont val="Arial"/>
        <b/>
        <color theme="1"/>
        <sz val="10.0"/>
      </rPr>
      <t xml:space="preserve">Excavation </t>
    </r>
    <r>
      <rPr>
        <rFont val="Arial"/>
        <color theme="1"/>
        <sz val="10.0"/>
      </rPr>
      <t>(include obtaining permission of Govt. authority and paying fees / royalty if any also provoding debris management and submitting plan to local authority) in all kinds of soil, wet or dry (such as yellow murrum, hard murrum / gravel or mixture of any kind, etc.), in loose and slushy condition, including soft rock, to the required level by mechanical equipments (JCB / Poclain) for foundations, trenches, rafts, plinths, including carting away and disposing off surplus excavated material (at locations approved by local authority as per their rule) as directed by PM including removal of vegetation, shrubs and debris, spreading, levelling, watering and compacting in layer not exceeding 150mm in depth in each layer and stacking of excavated material for back filling within the premises; if required, dewatering by bailing/pumping out water to keep the site dry at all times, making temporary stepping / sloping, shoring with planking, strutting, sectioning, trimming, dressing of sides, levelling or grading, cleaning, removing and excavating loose pockets and consolidating them by backfilling as directed by the PM. Further Rate shall include manual excavation and final dressing to arrive at required level.</t>
    </r>
  </si>
  <si>
    <t>Further providing and erecting necessary Barricading for excavated area to avoid any calamity and maintaining the same up to the Contract period including submitting drawings / details of barricading for prior approval of PM.</t>
  </si>
  <si>
    <t>1.1.1</t>
  </si>
  <si>
    <t>Up to 0.00 M TO 1.5 M</t>
  </si>
  <si>
    <t>Cum</t>
  </si>
  <si>
    <t>1.1.2</t>
  </si>
  <si>
    <t>From 1.5M to 3.00 M</t>
  </si>
  <si>
    <t>1.1.3</t>
  </si>
  <si>
    <t>From 3M to 4.5M</t>
  </si>
  <si>
    <r>
      <rPr>
        <rFont val="Arial"/>
        <b/>
        <color theme="1"/>
        <sz val="10.0"/>
      </rPr>
      <t>Excavation in hard rock / boulders</t>
    </r>
    <r>
      <rPr>
        <rFont val="Arial"/>
        <color theme="1"/>
        <sz val="10.0"/>
      </rPr>
      <t xml:space="preserve"> (more than ½ Cum in size) (include obtaining permission of Govt. authority and paying fees / royalty if any also provoding debris management and submitting plan to local authority) by chiseling, drilling, wire cutting and block removal method to required level for foundation, trenches, rafts, plinths, leveling area etc. upto required depth including carting away and disposing off surplus excavated material (at locations approved by local authority as per their rule) as directed by PM; if required dewatering by bailing / pumping out of water to keep site dry at all times until completion of backfilling; shoring, strutting, stepping, dressing, grading, cleaning, removing and excavating loose pockets and consolidating them by backfilling as directed by the PM etc. all complete as detailed in specification and conforming to safety rules of authority from time to time.</t>
    </r>
  </si>
  <si>
    <t>1.2.1</t>
  </si>
  <si>
    <t>1.2.2</t>
  </si>
  <si>
    <t>1.2.3</t>
  </si>
  <si>
    <r>
      <rPr>
        <rFont val="Arial"/>
        <b/>
        <color theme="1"/>
        <sz val="10.0"/>
      </rPr>
      <t>Backfilling</t>
    </r>
    <r>
      <rPr>
        <rFont val="Arial"/>
        <color theme="1"/>
        <sz val="10.0"/>
      </rPr>
      <t xml:space="preserve"> and banking in plinths, area leveling etc. in layers each not exceeding 200mm in depth, breaking clods, watering, compacting each layer with vibratory compactor and at inaccessible places with wooden/steel rammers to achieve </t>
    </r>
    <r>
      <rPr>
        <rFont val="Arial"/>
        <b/>
        <color theme="1"/>
        <sz val="10.0"/>
      </rPr>
      <t>96%</t>
    </r>
    <r>
      <rPr>
        <rFont val="Arial"/>
        <color theme="1"/>
        <sz val="10.0"/>
      </rPr>
      <t xml:space="preserve"> </t>
    </r>
    <r>
      <rPr>
        <rFont val="Arial"/>
        <b/>
        <color theme="1"/>
        <sz val="10.0"/>
      </rPr>
      <t>proctor density</t>
    </r>
    <r>
      <rPr>
        <rFont val="Arial"/>
        <color theme="1"/>
        <sz val="10.0"/>
      </rPr>
      <t xml:space="preserve"> at optimum moisture content; dressing up embankments; if required, bailing/pumping out of water to keep site dry while back filling; costs includes conveyance of all materials, labour, machinery etc. complete as per  direction of the PM to his entire satisfaction. </t>
    </r>
  </si>
  <si>
    <t>1.3.1</t>
  </si>
  <si>
    <t>With selected and approved excavated earth available within plot.</t>
  </si>
  <si>
    <t>1.3.2</t>
  </si>
  <si>
    <t>Providing and filling with approved earth from outside.</t>
  </si>
  <si>
    <t>Rate Only</t>
  </si>
  <si>
    <r>
      <rPr>
        <rFont val="Arial"/>
        <color theme="1"/>
        <sz val="10.0"/>
      </rPr>
      <t xml:space="preserve">Providing, diluting and injecting </t>
    </r>
    <r>
      <rPr>
        <rFont val="Arial"/>
        <b/>
        <color theme="1"/>
        <sz val="10.0"/>
      </rPr>
      <t>chemical emulsion for pre-constructional anti-termite treatment</t>
    </r>
    <r>
      <rPr>
        <rFont val="Arial"/>
        <color theme="1"/>
        <sz val="10.0"/>
      </rPr>
      <t xml:space="preserve"> and creating a continuous chemical barrier under and allround the column pits, wall trenches, basement excavation, top surface of plinth filling, junction of wall and floor, along the external perimeter of building, expansion joints, over the top surface of consolidated earth on which apron is to be laid, surroundings of pipes and conduits etc. complete. Work to be carried out as per IS : 6313 (Part II), as per approved manufacturer's instructions and recommendation, and installed by manufacturer's approved agency with a guarantee of 10 years, all to the satisfaction of the PM. (Plinth area in plan at ground level shall be measured for payment).</t>
    </r>
  </si>
  <si>
    <t>Sq m</t>
  </si>
  <si>
    <r>
      <rPr>
        <rFont val="Arial"/>
        <color theme="1"/>
        <sz val="10.0"/>
      </rPr>
      <t xml:space="preserve">Rubble soling :-Providing and laying in position </t>
    </r>
    <r>
      <rPr>
        <rFont val="Arial"/>
        <b/>
        <color theme="1"/>
        <sz val="10.0"/>
      </rPr>
      <t>230 mm thick rubble soling</t>
    </r>
    <r>
      <rPr>
        <rFont val="Arial"/>
        <color theme="1"/>
        <sz val="10.0"/>
      </rPr>
      <t xml:space="preserve"> below the PCC at plinth level in between the plinth beam using approved quality stone of appropriate thickness provided as shown in the drawing including the cost of base preparation by mechanical compaction, using hand broken metal/ Rubble and smaller pebbles for void filling, murum for binding as directed by the PM including watering, packing, compaction etc.complete. The item includes all lead &amp; lift.</t>
    </r>
  </si>
  <si>
    <t>2926/ CUM AS PER IIT</t>
  </si>
  <si>
    <t>TOTAL OF EARTH WORK</t>
  </si>
  <si>
    <t>STRUCTURAL WORK</t>
  </si>
  <si>
    <t>PCC WORK</t>
  </si>
  <si>
    <t>2.1.1</t>
  </si>
  <si>
    <r>
      <rPr>
        <rFont val="Arial"/>
        <color theme="1"/>
        <sz val="10.0"/>
      </rPr>
      <t xml:space="preserve">Providing, machine mixing and laying </t>
    </r>
    <r>
      <rPr>
        <rFont val="Arial"/>
        <b/>
        <color theme="1"/>
        <sz val="10.0"/>
      </rPr>
      <t>M15 grade plain cement concrete (PCC)</t>
    </r>
    <r>
      <rPr>
        <rFont val="Arial"/>
        <color theme="1"/>
        <sz val="10.0"/>
      </rPr>
      <t xml:space="preserve"> of required thickness  for foundation, rafts, plinth beams, levelling course and all locations, etc. (minimum cementitious content shall  be as specified in the IS Code and as approved); including compacting, curing, required shuttering and its removal, dewatering where required and vibrating, cleaning, preparing surfaces, junctions, etc.; complete at all depths and leads as per the drawing and to entire satisfaction of the PM.</t>
    </r>
  </si>
  <si>
    <r>
      <rPr>
        <rFont val="Arial"/>
        <color theme="1"/>
        <sz val="10.0"/>
      </rPr>
      <t xml:space="preserve">Providing and laying </t>
    </r>
    <r>
      <rPr>
        <rFont val="Arial"/>
        <b/>
        <color theme="1"/>
        <sz val="10.0"/>
      </rPr>
      <t>Plum concrete</t>
    </r>
    <r>
      <rPr>
        <rFont val="Arial"/>
        <color theme="1"/>
        <sz val="10.0"/>
      </rPr>
      <t xml:space="preserve"> consisting of M15 grade plain cement concrete (PCC)  and evenly distributed plums of size 150 mm and above upto any reasonable size to a maximum limit of 30% by volume of concrete including mechanically vibrating and compacting, curing, cleaning, dewatering, preparing surface if any, required shuttering including providing pockets of any size and depth, forming drains, sumps etc. complete.</t>
    </r>
  </si>
  <si>
    <t>CONCRETE WORK</t>
  </si>
  <si>
    <t>2.2.1</t>
  </si>
  <si>
    <r>
      <rPr>
        <rFont val="Arial"/>
        <color theme="1"/>
        <sz val="10.0"/>
      </rPr>
      <t>Providing, machine mixing and laying designed</t>
    </r>
    <r>
      <rPr>
        <rFont val="Arial"/>
        <b/>
        <color theme="1"/>
        <sz val="10.0"/>
      </rPr>
      <t xml:space="preserve"> Ready mix M25 grade reinforced cement concrete (RCC)</t>
    </r>
    <r>
      <rPr>
        <rFont val="Arial"/>
        <color theme="1"/>
        <sz val="10.0"/>
      </rPr>
      <t xml:space="preserve"> for footing, raft, column, slab, beam, shear walls, staircases, parapet, pardi, UG &amp; OHT, lift wall, miscellaneous items etc., using 20mm nominal size well-graded approved quality aggregate and sand as per approved design mix to IS code and with minimum cementitious content as per IS or as specified by Structural consultant, whichever is more; maximum water cement ratio 0.45 including using approved admixtures, vibrating / compacting, curing, scaffolding, cleaning, preparing surfaces, junctions, hacking closely surfaces to be plastered etc. complete but excluding the cost of formwork and reinforcement to the entire satisfaction of the PM at all depths, heights, lifts and leads.</t>
    </r>
  </si>
  <si>
    <t>a) Footings / Raft / Pedestal</t>
  </si>
  <si>
    <t>b) Retaining wall /  RCC wall</t>
  </si>
  <si>
    <t>c) Columns of all sizes and shapes at all levels</t>
  </si>
  <si>
    <t>d) Beams at all levels</t>
  </si>
  <si>
    <t xml:space="preserve">e) Slabs / Chajjas at all levels </t>
  </si>
  <si>
    <t>f) Lift Wall &amp; Shear wall at all levels</t>
  </si>
  <si>
    <t>g) Pedestal</t>
  </si>
  <si>
    <t>h) Bench</t>
  </si>
  <si>
    <t xml:space="preserve">i) Coping </t>
  </si>
  <si>
    <t>2.2.2</t>
  </si>
  <si>
    <r>
      <rPr>
        <rFont val="Arial"/>
        <b/>
        <color theme="1"/>
        <sz val="10.0"/>
      </rPr>
      <t xml:space="preserve">Extra over </t>
    </r>
    <r>
      <rPr>
        <rFont val="Arial"/>
        <color theme="1"/>
        <sz val="10.0"/>
      </rPr>
      <t>Item No. 2.2.1 for</t>
    </r>
    <r>
      <rPr>
        <rFont val="Arial"/>
        <b/>
        <color theme="1"/>
        <sz val="10.0"/>
      </rPr>
      <t xml:space="preserve"> M30 grade instead of M25 </t>
    </r>
    <r>
      <rPr>
        <rFont val="Arial"/>
        <color theme="1"/>
        <sz val="10.0"/>
      </rPr>
      <t xml:space="preserve">(with minimum </t>
    </r>
    <r>
      <rPr>
        <rFont val="Arial"/>
        <b/>
        <color theme="1"/>
        <sz val="10.0"/>
      </rPr>
      <t xml:space="preserve">cementitious content </t>
    </r>
    <r>
      <rPr>
        <rFont val="Arial"/>
        <color theme="1"/>
        <sz val="10.0"/>
      </rPr>
      <t>as per IS or as specified by Structural consultant)</t>
    </r>
  </si>
  <si>
    <t>2.2.3</t>
  </si>
  <si>
    <r>
      <rPr>
        <rFont val="Arial"/>
        <b/>
        <color theme="1"/>
        <sz val="10.0"/>
      </rPr>
      <t xml:space="preserve">Extra over </t>
    </r>
    <r>
      <rPr>
        <rFont val="Arial"/>
        <color theme="1"/>
        <sz val="10.0"/>
      </rPr>
      <t>Item No. 2.2.1 for</t>
    </r>
    <r>
      <rPr>
        <rFont val="Arial"/>
        <b/>
        <color theme="1"/>
        <sz val="10.0"/>
      </rPr>
      <t xml:space="preserve"> M35 grade instead of M25 </t>
    </r>
    <r>
      <rPr>
        <rFont val="Arial"/>
        <color theme="1"/>
        <sz val="10.0"/>
      </rPr>
      <t xml:space="preserve">(with minimum </t>
    </r>
    <r>
      <rPr>
        <rFont val="Arial"/>
        <b/>
        <color theme="1"/>
        <sz val="10.0"/>
      </rPr>
      <t xml:space="preserve">cementitious content </t>
    </r>
    <r>
      <rPr>
        <rFont val="Arial"/>
        <color theme="1"/>
        <sz val="10.0"/>
      </rPr>
      <t>as per IS or as specified by Structural consultant)</t>
    </r>
  </si>
  <si>
    <t>2.2.4</t>
  </si>
  <si>
    <r>
      <rPr>
        <rFont val="Arial"/>
        <b/>
        <color theme="1"/>
        <sz val="10.0"/>
      </rPr>
      <t xml:space="preserve">Extra over </t>
    </r>
    <r>
      <rPr>
        <rFont val="Arial"/>
        <color theme="1"/>
        <sz val="10.0"/>
      </rPr>
      <t>Item No. 2.2.1 for</t>
    </r>
    <r>
      <rPr>
        <rFont val="Arial"/>
        <b/>
        <color theme="1"/>
        <sz val="10.0"/>
      </rPr>
      <t xml:space="preserve"> M40 grade instead of M25 </t>
    </r>
    <r>
      <rPr>
        <rFont val="Arial"/>
        <color theme="1"/>
        <sz val="10.0"/>
      </rPr>
      <t xml:space="preserve">(with minimum </t>
    </r>
    <r>
      <rPr>
        <rFont val="Arial"/>
        <b/>
        <color theme="1"/>
        <sz val="10.0"/>
      </rPr>
      <t xml:space="preserve">cementitious content </t>
    </r>
    <r>
      <rPr>
        <rFont val="Arial"/>
        <color theme="1"/>
        <sz val="10.0"/>
      </rPr>
      <t>as per IS or as specified by Structural consultant)</t>
    </r>
  </si>
  <si>
    <t>2.2.5</t>
  </si>
  <si>
    <r>
      <rPr>
        <rFont val="Arial"/>
        <color theme="1"/>
        <sz val="10.0"/>
      </rPr>
      <t xml:space="preserve">-Do- as per Item No. 2.2.1 above but with Self compacting concret (SCC) </t>
    </r>
    <r>
      <rPr>
        <rFont val="Arial"/>
        <color theme="1"/>
        <sz val="10.0"/>
      </rPr>
      <t>including the coating of exposed concrete surface with appropriate weather protection complete.</t>
    </r>
  </si>
  <si>
    <t>a) With M30 grade concrete</t>
  </si>
  <si>
    <t>b) With M35 grade concrete</t>
  </si>
  <si>
    <t>c) With M40 grade concrete</t>
  </si>
  <si>
    <t>FORM WORK</t>
  </si>
  <si>
    <t>2.3.1</t>
  </si>
  <si>
    <t xml:space="preserve">Designing, providing, erecting and fixing in position customs / system designed / branded proprietary / fabricated form work true to line and level, including required steel propping and staging, applying shuttering removal emulsion/oil as approved, required bracing, making leak proof joints etc. complete at all heights, depths, leads and lifts. Further include providing recesses, cornices, grooves, forming ribs, ledges, openings, pockets, cutout for dowels, fixing and manitaining inserts to correct line, level. System design should be such that stagging, supporting, holding shall be strong enough not to allow any sagging, deformation, bending, curving, undulation in vertical plane and in length. Exposed surfaces shall be free of blamish, residues of curing compound, uniform in colour, free of construction joint except detailed or approved under methodology of construction, forming construction joint or as providing joint free/ hole free water retaining structures. All system to have in built supporting safety screens. </t>
  </si>
  <si>
    <t>Also include removing and dismantling the aforesaid assembly after specified or as approved period from the day of casting of concreting to the satisfaction of the PM. All staging and formwork systems must be designed for the loading criteria stipulated by the consultant and such design shall be approved by the PM before implementing on the site. The rate quoted shall be for erecting staging, form-work dismentaling etc. for the finally concreted at all floor heights, leads and lift. (Formwork for exposed concrete of Peri, Doka or equivalent)</t>
  </si>
  <si>
    <t>- Form work / shuttering to be rigid stable and waterpoof</t>
  </si>
  <si>
    <t>- Form work should be designed for fixing at intended location allowing expected dead and live loads during working. Also it should be able to carry dynamic loads side thrust etc.</t>
  </si>
  <si>
    <t>- Form work shall have self supporting screens around all opoenings minimum for 3 levels (one below &amp; one upside)</t>
  </si>
  <si>
    <t>- Form work support shall be on solid hard strata and same should be able to carry expected loads.</t>
  </si>
  <si>
    <t>- Method of shuttering detailed with sketches, load calculation &amp; method of statement shall be submiited two months prior to executing to PM and same shall be got approved from structural consultant.</t>
  </si>
  <si>
    <t>- Supporting of form work will be with steel props only &amp; staging duty designed to carry proposed loads.</t>
  </si>
  <si>
    <t>- Shuttering to be with 12mm thick plastic coated marine plywood</t>
  </si>
  <si>
    <t>- Mivan or equivalent aluminium designed form work prefered.</t>
  </si>
  <si>
    <t>- Exteneded areas shall be guarded with reinforced PVC heavy duty nets to ensure no slippages, falls of any particles from upper level to down.</t>
  </si>
  <si>
    <t>- All exposed surfaces shall be fair faced finished expected</t>
  </si>
  <si>
    <t>- All stagging / scaffolding shall be of metal and rigid duly self supporting to carry expected loads.</t>
  </si>
  <si>
    <t>a) Footings / Raft</t>
  </si>
  <si>
    <t>Sqm</t>
  </si>
  <si>
    <t>b) Retaining wall</t>
  </si>
  <si>
    <t>h) Fins</t>
  </si>
  <si>
    <t xml:space="preserve">i) Bench slab </t>
  </si>
  <si>
    <t>REINFORCEMENT WORK</t>
  </si>
  <si>
    <t>2.4.1</t>
  </si>
  <si>
    <r>
      <rPr>
        <rFont val="Arial"/>
        <color theme="1"/>
        <sz val="10.0"/>
      </rPr>
      <t xml:space="preserve">Providing, transporting to site, storing, de-coiling (if required), straightening, cutting, bending, spirally hooping, binding and placing, in position </t>
    </r>
    <r>
      <rPr>
        <rFont val="Arial"/>
        <b/>
        <color theme="1"/>
        <sz val="10.0"/>
      </rPr>
      <t>reinforcement bars</t>
    </r>
    <r>
      <rPr>
        <rFont val="Arial"/>
        <color theme="1"/>
        <sz val="10.0"/>
      </rPr>
      <t>, to correct shape and size as per detailed drawings, specifications, preparing and getting approved bar-bending schedules for all reinforced concrete work such as foundation, walls, columns / stub columns, beams, slabs, staircase etc.; with  correct size of heavy duty PVC / concrete (of same grade of concrete) cover blocks and galvanized binding wire of 18 gauge, threaded couplers in place of laps, required dewatering, provide required labour and machines / equipment / tools / tackles for handling, shifting, bending, binding,  etc. The rate shall include cost of concrete cover blocks, binding wire, all chairs, spacers and pins etc. all complete to the satisfaction of the PM at all depths, height, lift &amp; leads.</t>
    </r>
  </si>
  <si>
    <t>HILTI REBARRING- ALL SLAB EXTENSIONS,  LINTEL ADDITIONS, COLUMN EXTENSION AT OAB TERRACE NEAR 120 SEATER/MUMTY</t>
  </si>
  <si>
    <r>
      <rPr>
        <rFont val="Arial"/>
        <color theme="1"/>
        <sz val="10.0"/>
      </rPr>
      <t xml:space="preserve">a)  </t>
    </r>
    <r>
      <rPr>
        <rFont val="Arial"/>
        <b/>
        <color theme="1"/>
        <sz val="10.0"/>
      </rPr>
      <t>TMT HYSD bars - Fe-500</t>
    </r>
    <r>
      <rPr>
        <rFont val="Arial"/>
        <color theme="1"/>
        <sz val="10.0"/>
      </rPr>
      <t xml:space="preserve"> grade confirming to IS 1786.</t>
    </r>
  </si>
  <si>
    <t>MT</t>
  </si>
  <si>
    <t>STRUCTURAL STEEL</t>
  </si>
  <si>
    <t>2.5.1</t>
  </si>
  <si>
    <r>
      <rPr>
        <rFont val="Arial"/>
        <color theme="1"/>
        <sz val="10.0"/>
      </rPr>
      <t>Preparing shop drawings, obtaining Structural Consultant's approval, supplying, fabricating in accordance with IS:800, delivering at site, hoisting and fixing in position at all locations and levels, including all temporary staging and supporting work and making all structural steel work in accordance with the design, drawings prepared by the Consultants. The rate of steel work shall include cutting, grinding, machining, assembly, welding, jointing, of single / building up new sections with anchors, angles, beams, canopy, supports, column, trenches angel protections, trench covers etc., cost of fasteners (nuts, bolts and washers), pre-heating the sections to temperatures up to 250</t>
    </r>
    <r>
      <rPr>
        <rFont val="Arial"/>
        <color theme="1"/>
        <sz val="10.0"/>
        <vertAlign val="superscript"/>
      </rPr>
      <t>o</t>
    </r>
    <r>
      <rPr>
        <rFont val="Arial"/>
        <color theme="1"/>
        <sz val="10.0"/>
      </rPr>
      <t xml:space="preserve">C if thickness of the section is equal to or more than 25 mm. Fabrication will involve connections using plates, channels and angles, gusset plate, foundation bolts, cleats, fasteners, stiffners etc. as per drawing, steel conforming to IS : 226 and IS : 2062 with minimum yield strength of 250 Mpa and upto 355 Mpa. . </t>
    </r>
  </si>
  <si>
    <t xml:space="preserve">The rate shall also include one coat of zinc rich primer after properly cleaning the steel surface with wire brush and mild acid solution followed by washing with water and drying the surface completely, to be applied to individual fabricated parts of the structure prior to their erection &amp; assembly in their final place. The rate shall also include the synthetic enamel paint system in approved shade and of approved make as per recommendations of paint manufacturer to the approval of PM. </t>
  </si>
  <si>
    <t>a)  All structural steel in the form of plates, angels, channels, RS joists etc. shall conform to IS : 2062.</t>
  </si>
  <si>
    <t>SLEEVES</t>
  </si>
  <si>
    <t>2.6.1</t>
  </si>
  <si>
    <r>
      <rPr>
        <rFont val="Arial"/>
        <color theme="1"/>
        <sz val="10.0"/>
      </rPr>
      <t xml:space="preserve">Providing fixing </t>
    </r>
    <r>
      <rPr>
        <rFont val="Arial"/>
        <b/>
        <color theme="1"/>
        <sz val="10.0"/>
      </rPr>
      <t>M.S. (Class "C") sleeves</t>
    </r>
    <r>
      <rPr>
        <rFont val="Arial"/>
        <color theme="1"/>
        <sz val="10.0"/>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</si>
  <si>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t>a) Up to 25mm dia, Up to 200mm length</t>
  </si>
  <si>
    <t>Rmt</t>
  </si>
  <si>
    <t>-</t>
  </si>
  <si>
    <t>b) Up to 25mm dia, Up to 250mm to 400mm length</t>
  </si>
  <si>
    <t>c) Up to 50mm dia, Up to 200mm length</t>
  </si>
  <si>
    <t>d) Up to 50mm dia, Up to 250mm to 400mm length</t>
  </si>
  <si>
    <t>e) Up to 100mm dia, Up to 200mm length</t>
  </si>
  <si>
    <t>f) Up to 100mm dia, Up to 250mm to 400mm length</t>
  </si>
  <si>
    <t>2.6.2</t>
  </si>
  <si>
    <r>
      <rPr>
        <rFont val="Arial"/>
        <color theme="1"/>
        <sz val="10.0"/>
      </rPr>
      <t xml:space="preserve">Providing fixing </t>
    </r>
    <r>
      <rPr>
        <rFont val="Arial"/>
        <b/>
        <color theme="1"/>
        <sz val="10.0"/>
      </rPr>
      <t>PVC (10 Kg/ sqcm) sleeves</t>
    </r>
    <r>
      <rPr>
        <rFont val="Arial"/>
        <color theme="1"/>
        <sz val="10.0"/>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</si>
  <si>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r>
      <rPr>
        <rFont val="Arial"/>
        <color theme="1"/>
        <sz val="10.0"/>
      </rPr>
      <t xml:space="preserve">Providing, fabricating and installing </t>
    </r>
    <r>
      <rPr>
        <rFont val="Arial"/>
        <b/>
        <color theme="1"/>
        <sz val="10.0"/>
      </rPr>
      <t xml:space="preserve">hot-dipped galvanized inserts </t>
    </r>
    <r>
      <rPr>
        <rFont val="Arial"/>
        <color theme="1"/>
        <sz val="10.0"/>
      </rPr>
      <t>in concrete in the form of mild steel angles, flats, plates, angle frames, sleeves as per details given by services consultants, etc. with anchors in the form of rods or flats including welding anchors, lifting hooks, rungs, templates etc., complete to correct line, level as shown in the drawings.</t>
    </r>
  </si>
  <si>
    <t>Kg</t>
  </si>
  <si>
    <t>CORE CUTTING</t>
  </si>
  <si>
    <t>2.8.1</t>
  </si>
  <si>
    <r>
      <rPr>
        <rFont val="Arial"/>
        <b/>
        <color theme="1"/>
        <sz val="10.0"/>
      </rPr>
      <t xml:space="preserve">Drilling or Core cutting </t>
    </r>
    <r>
      <rPr>
        <rFont val="Arial"/>
        <color theme="1"/>
        <sz val="10.0"/>
      </rPr>
      <t>horizontal, vertical or inclined holes in reinforced cement concrete and / or hard rock of following sizes for a depth / length up to 25cm at all levels and locations as per directions of the PM.</t>
    </r>
  </si>
  <si>
    <t>a) Upto 25mm dia</t>
  </si>
  <si>
    <t>Nos.</t>
  </si>
  <si>
    <t>b) Above 25mm to 50mm dia</t>
  </si>
  <si>
    <t>c) Above 50mm to 75mm dia</t>
  </si>
  <si>
    <t>d) Above 75mm to 100mm dia</t>
  </si>
  <si>
    <t>e) Above 100mm to 150mm dia</t>
  </si>
  <si>
    <t>2.8.2</t>
  </si>
  <si>
    <t>Extra over item 2.8.1 above for Drilling or Core cutting horizontal, vertical or inclined holes in reinforced cement concrete and / or hard rock of following sizes for a depth/ length beyond 25 cm at all levels and locations as per directions of the PM.</t>
  </si>
  <si>
    <t>CM</t>
  </si>
  <si>
    <t xml:space="preserve">Rate Only </t>
  </si>
  <si>
    <t>Providing and fixing Puddle flanges of required sizes in RCC structures at locations and levels as shown on the drawing, fabricated MS hot dip galvanized finish pipes assembly with 5mm wall thickness upto 65 mm nominal bore pipes and 6 mm wall thickness for 80mm or above diameter pipes welded to 5mm thick square plate of size 3 times the diameter of the pipe. Puddle flanges upto 50mm n.b shall have screwed ends whereas pipes of larger diameters shall be provided with flanges of approved sizes on both ends. Overall length of the puddle flange pipe shall be such that it will project 150mm/200mm on either side of the wall. The average length of the puddle flange shall be maximum 900mm in length.</t>
  </si>
  <si>
    <t>2.10</t>
  </si>
  <si>
    <r>
      <rPr>
        <rFont val="Arial"/>
        <color theme="1"/>
        <sz val="10.0"/>
      </rPr>
      <t xml:space="preserve">Providing and fixing </t>
    </r>
    <r>
      <rPr>
        <rFont val="Arial"/>
        <b/>
        <color theme="1"/>
        <sz val="10.0"/>
      </rPr>
      <t>hydrophilic water sealing materials</t>
    </r>
    <r>
      <rPr>
        <rFont val="Arial"/>
        <color theme="1"/>
        <sz val="10.0"/>
      </rPr>
      <t xml:space="preserve"> of assorted profiles at construction joints at different locations during the construction of Basement Raft RCC and peripheral RCC Retaining wall and also construction joints at other water retaining structures including creating necessary nominal trapezoidal key shape in the formwork finish or by mason’s finish, including applying suitable adhesives and sealants as recommended and supplied by the approved manufacturer for proper and highly secure bonding with substrate, rough / smooth and wet / dry, proper splicing and jointing at corners, T, L and X junctions using suitable cynoacrylate glue, at all such locations as directed by PM. (Location- NFB- Retaining wall)</t>
    </r>
  </si>
  <si>
    <t>Providing and fixing Premoulded Compressible, high performance closed cell, bitumen free expansion joint filler board of specified 50mm thickness in black colour of approved make, having minimum density 95 Kg/Cum, Non Staining with less than 1% water absorption as per specifications including cutting to required size and shape, at all levels/ all floors/ all heights, etc. complete, as per drawings/ specification and as directed by PM.</t>
  </si>
  <si>
    <t>Filling of joint including cleaning the joint, removing loose materials etc. at all level including wastage, temporary supporting etc. complete as per instruction of PM.</t>
  </si>
  <si>
    <t>2.13.1</t>
  </si>
  <si>
    <t>50mm x 25 mm expansion joint with Poly sulphide sealant</t>
  </si>
  <si>
    <r>
      <rPr>
        <rFont val="Arial"/>
        <color theme="1"/>
        <sz val="10.0"/>
      </rPr>
      <t>Providing &amp; fixing of approved</t>
    </r>
    <r>
      <rPr>
        <rFont val="Arial"/>
        <b/>
        <color theme="1"/>
        <sz val="10.0"/>
      </rPr>
      <t xml:space="preserve"> Roof top</t>
    </r>
    <r>
      <rPr>
        <rFont val="Arial"/>
        <color theme="1"/>
        <sz val="10.0"/>
      </rPr>
      <t xml:space="preserve"> covers 50 mm for Expansion joints having Aluminum plate at upper pre-drilled mounting brackets and flexible rubber support. The system shall be able to perform as per the joint size, having desired movement. Roof top cover shall be maintenance free, hard wearing and long-lasting model for roof area etc. complete as per approved manufacturer's specifications and directions of the PM. </t>
    </r>
  </si>
  <si>
    <t>EXPANSION JOINT AT TERRACES - NEAR TOILET, LIFT MUMTY, SLOPING ROOF
FROM 15 TO 83</t>
  </si>
  <si>
    <r>
      <rPr>
        <rFont val="Arial"/>
        <b/>
        <color theme="1"/>
        <sz val="10.0"/>
      </rPr>
      <t>VERTICAL JOINT - WALL</t>
    </r>
    <r>
      <rPr>
        <rFont val="Arial"/>
        <color theme="1"/>
        <sz val="10.0"/>
      </rPr>
      <t xml:space="preserve">
Providing &amp; fixing Wall and Ceiling 50mm Expansion joints having flexible high quality electrometric inserts to accommodate movements. The inserts shall be hard wearing &amp; temperature resistance (- 30 C to + 120 C Degree). Expansion joint covers / profile insert shall have a double protection from water due to its double sliding special foldable insert that can be installed in continuation length up to 50 Rmt. The insert must be wieldable if required to connect two pieces of inserts. The height will b</t>
    </r>
    <r>
      <rPr>
        <rFont val="Arial"/>
        <color theme="1"/>
        <sz val="10.0"/>
      </rPr>
      <t>e 20mm to accommodate surface material like plaster, gypsum, false ceiling ,cladding</t>
    </r>
    <r>
      <rPr>
        <rFont val="Arial"/>
        <color theme="1"/>
        <sz val="10.0"/>
      </rPr>
      <t>,etc. The Side Profile should have a Multi Hole mounting bracket allowing for secure fixing and Flexible anchoring and excellent bonding with given slab surface/masonry/epoxy bedding</t>
    </r>
  </si>
  <si>
    <t>INTERNAL WALL to be added
SLEEKER FINISH REQUIRED
Vendor details to be shared</t>
  </si>
  <si>
    <r>
      <rPr>
        <rFont val="Arial"/>
        <b/>
        <color theme="1"/>
        <sz val="10.0"/>
      </rPr>
      <t>FLOORING</t>
    </r>
    <r>
      <rPr>
        <rFont val="Arial"/>
        <color theme="1"/>
        <sz val="10.0"/>
      </rPr>
      <t xml:space="preserve">
Providing &amp; fixing of the full Metal for Expansion Joints of 50mm aluminium covers profiles, having a hard wearing, maintenance free, long-Lasting design with no shrink seal and no gasket with straight 90-degree Pan design to take 90 Degree of cut stone. The 90 degrees pan flange and side wall must be single extrusion to maintain smooth and synchronised movement of pan without any hurdle. The profile should be flushed with floor finish once installed. The Exposed Surface of the Exp. Joint Covers should have Micro Serrated Surface, which should ensure to have a good Skid Resistance so that it avoids any kind of Slippages when used. These side flanges should slide smoothly on side frame and must have single piece extrusion with pan side frame to ensure smooth movement. The Exp. Joint Cover should have a Seismic and Articulated Telescope Design so as to accommodate the movements in 3 directions. The turn bar must have 2-part assembly to provide vertical movement.</t>
    </r>
  </si>
  <si>
    <t xml:space="preserve">CHANGED FROM SLAB BOTTOM TO FLOORING
REFERENCE OF MAKE/VENDOR DETAILS
QUANTITY INCREASED. PLINE CONSIDERED IS ON ALL 3 FLOORS
</t>
  </si>
  <si>
    <t>It should also accommodate a Vertical Displacement and Thermal Movement of +/-20mm. The surface of the system should be in the Mill finish. The Total Visible width on each Micro Serrated side will be 65mm in the form of flange to accommodate thermal movement &amp; the installation Height will be 60 mm. The mounting brackets will be predrilled. The depth of Pan infill will be 30mm.The system can be used for standard Rolling Loads of 1-2 Cars or Cart Wheel Loads, must be FEM Stress tested by Design load (Cleaning Machine), Wheel load: 2,5 KN – Wheel contact patch: 10x1,0cm, qd=2500 x 1,5/(100x10) = 3,75 MPa.  The system must have tested for movement as per ASTM E 1399-class IV certification. The extrusion should be as ASTM 6063 T66 standards. For Precise Transitions the factory supplied slid-in connection pins should be used during the installation of the cover system. The Exp. Joint Covers/Profile shall be supplied in 3 mt.  Cut Length.</t>
  </si>
  <si>
    <t>Providing &amp; fixing of Rebars in position with mild steel HYSD bar reinforcement of required dia for RCC member with Friulsider India Limited KEM EP- 934 grade bars / Hilti Make including drilling upto 150mm depth as per RCC consultant, cleaning,  injecting hilti or equivalent epoxy &amp; fixing etc complete.(Location- OAB- Retaining wall)</t>
  </si>
  <si>
    <t>a) 8mm</t>
  </si>
  <si>
    <t>b) 10mm</t>
  </si>
  <si>
    <t>c) 12mm</t>
  </si>
  <si>
    <t>d) 16mm</t>
  </si>
  <si>
    <t>e) 20mm</t>
  </si>
  <si>
    <t>f) 25mm</t>
  </si>
  <si>
    <t>TOTAL OF STRUCTURAL WORKS</t>
  </si>
  <si>
    <r>
      <rPr>
        <rFont val="Arial"/>
        <color theme="1"/>
        <sz val="10.0"/>
      </rPr>
      <t xml:space="preserve">Providing and constructing </t>
    </r>
    <r>
      <rPr>
        <rFont val="Arial"/>
        <b/>
        <color theme="1"/>
        <sz val="10.0"/>
      </rPr>
      <t>AAC concrete block masonry</t>
    </r>
    <r>
      <rPr>
        <rFont val="Arial"/>
        <color theme="1"/>
        <sz val="10.0"/>
      </rPr>
      <t xml:space="preserve"> (BILT or equivalent as approved), blocks conforming to IS 2185 (Part-III) masonry using approved readymix mortar (Ultratech, MYK, Weber or equivalent approved make) as per manufacture’s instruction complete with required raking out joints, curing, doing independent double-legged scaffolding etc. as per specification at all heights, depths and leads to the satisfaction of the PM.</t>
    </r>
  </si>
  <si>
    <t>3.1.1</t>
  </si>
  <si>
    <t xml:space="preserve">225mm thick </t>
  </si>
  <si>
    <t>3.1.2</t>
  </si>
  <si>
    <t xml:space="preserve">200mm thick </t>
  </si>
  <si>
    <t>3.1.3</t>
  </si>
  <si>
    <t xml:space="preserve">150mm thick </t>
  </si>
  <si>
    <r>
      <rPr>
        <rFont val="Arial"/>
        <color theme="1"/>
        <sz val="10.0"/>
      </rPr>
      <t>Providing and constructing</t>
    </r>
    <r>
      <rPr>
        <rFont val="Arial"/>
        <b/>
        <color theme="1"/>
        <sz val="10.0"/>
      </rPr>
      <t xml:space="preserve"> 100mm thick</t>
    </r>
    <r>
      <rPr>
        <rFont val="Arial"/>
        <color theme="1"/>
        <sz val="10.0"/>
      </rPr>
      <t xml:space="preserve"> AAC concrete block masonry (BILT or equivalent as approved), blocks conforming to IS 2185 (Part-III) masonry using approved readymix mortar (Ultratech, MYK, Weber or equivalent approved make) as per manufacturer’s instruction, including providing RCC patli beam of 100mm at every 1.00m c/c with 2 nos. 8 mm dia Tor bars and 6 mm dia links at 300 c/c in cement concrete of mix M20, required formwork complete with raking out joints, curing, doing independent double-legged scaffolding as per specifications etc. at heights, depths and leads as directed by PM to his entire satisfaction. (Patli beam is part of the item)</t>
    </r>
  </si>
  <si>
    <r>
      <rPr>
        <rFont val="Arial"/>
        <color theme="1"/>
        <sz val="10.0"/>
      </rPr>
      <t xml:space="preserve">Providing and constructing </t>
    </r>
    <r>
      <rPr>
        <rFont val="Arial"/>
        <b/>
        <color theme="1"/>
        <sz val="10.0"/>
      </rPr>
      <t>Exposed brick work</t>
    </r>
    <r>
      <rPr>
        <rFont val="Arial"/>
        <color theme="1"/>
        <sz val="10.0"/>
      </rPr>
      <t xml:space="preserve"> with approved quality and size Wired-cut bricks having minimum strength 75 Kg/Sqcm. and water absorption 12% max, in cement mortar 1:6 (1 cement : 6 sand) in specified courses and bond with flush pointing, including using non-shrinking compound of approved make as per the recommendations of the manufacturer, complete with raking out joints, curing, required independent double-legged scaffolding at all heights, lifts and lead, complete as per specification etc. Further brick work shall be supported with 100mm x 12mm thick MS flats fixed to existing RCC surface with 100mm x 8mm thick MS flat and 150mm x 150mm x 5mm thick MS base plate etc. All MS members shall be finished with synthetic enamel paint etc. complete all as directed by PM to his entire satisfaction.(Location- OAB-Entrance Lobby)</t>
    </r>
  </si>
  <si>
    <r>
      <rPr>
        <rFont val="Arial"/>
        <color theme="1"/>
        <sz val="10.0"/>
      </rPr>
      <t xml:space="preserve">Providing and constructing </t>
    </r>
    <r>
      <rPr>
        <rFont val="Arial"/>
        <b/>
        <color theme="1"/>
        <sz val="10.0"/>
      </rPr>
      <t xml:space="preserve">Compressed Stabilized Earth Blocks (CSEB) </t>
    </r>
    <r>
      <rPr>
        <rFont val="Arial"/>
        <color theme="1"/>
        <sz val="10.0"/>
      </rPr>
      <t>with approved quality and size CSEB blocks of approved manufacturer. Laying shall be done with the slurry made of the same soil / clay mix without aggregate, spread or brushed very thinly between the blocks for bonding, as per the recommendations of the manufacturer, including curing, required independent double-legged scaffolding at all heights, lifts and lead, complete as per specification etc. all as directed by PM to his entire satisfaction.</t>
    </r>
  </si>
  <si>
    <t>Rate only</t>
  </si>
  <si>
    <r>
      <rPr>
        <rFont val="Arial"/>
        <color theme="1"/>
        <sz val="10.0"/>
      </rPr>
      <t xml:space="preserve">Providing and fixing Cladding with </t>
    </r>
    <r>
      <rPr>
        <rFont val="Arial"/>
        <b/>
        <color theme="1"/>
        <sz val="10.0"/>
      </rPr>
      <t>Terrcotta Brick tile</t>
    </r>
    <r>
      <rPr>
        <rFont val="Arial"/>
        <color theme="1"/>
        <sz val="10.0"/>
      </rPr>
      <t xml:space="preserve"> of approved quality and size of approved make to exisiting walls / columns, as shown in drawing or as directed by the PM. Brick tile shall be fixed by using approved compatible adhesive of required thickness to correct line, level and plumb. Joints are well cleaned and grouted with matching colour polymer based approved quality readymade grout and cured, cleaned, junctions with plaster finished smooth, etc. all complete at all heights and leads to the satisfaction of the PM. </t>
    </r>
  </si>
  <si>
    <t>DIAGONAL WALL AT ENTRANCE TO BE ADDED IN CLADDING
Quantity  in NFB increased by 150</t>
  </si>
  <si>
    <t>Providing and applying Hydrophobic Silane - Siloxane coating of Wacker BS-209 or approved equivalent make, to exposed Brick masonry surfaces. The treatment shall be in two coats wet-on-wet or as recommended by approved manufacturer including preparation of surfaces by cleaning, curing, protecting, etc. complete. (Location- OAB-Entrance Lobby)</t>
  </si>
  <si>
    <t>Providing and constructiong Uncoursed Random rubble masonry with hard stone including levelling up with cement concrete 1:6:12 (1 cement : 6 coarse sand : 12 graded stone aggregate 20 mm nominal size) as shown in the drawing.(Location- Site retaining wall)</t>
  </si>
  <si>
    <t>RATE FROM IIT</t>
  </si>
  <si>
    <t>TOTAL OF MASONRY WORK</t>
  </si>
  <si>
    <t xml:space="preserve">Providing and applying 12mm thick plaster in cement mortar mix  ratio CM 1:4 (1 cement : 4 sand) mixed with polypropylene fibers as per instruction of the approved manufacturer, to internal surfaces of concrete and masonry work; including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them back by mortar mixed with non shrinking compound along with packing of clean, fresh square cut aggregate; also providing and fixing fiber mesh @ 150 mm wide to junctions of concrete and masonry, including preparing and finishing jambs, sills, grooves, pattas, wattas, rounding of corners, etc. all complete as per architectural drawings, specifications and finished smooth with wooden rundha etc. or as specified by the PM at all leads,depth and lifts, doing independent double-legged scaffolding, cleaning of surfaces, curing, etc. complete as per specification and to the approval of the PM. </t>
  </si>
  <si>
    <t>TO BE QRO</t>
  </si>
  <si>
    <t>Providing, preparing and plastering readymade proprietary Gypsum plaster to internal walls and ceilings average 13mm thick using Gyproc (universal) Elite plaster or equivalent approved, wall surfaces of concrete, masonry work, including approved 20 gauge GI mesh @ 150 mm wide with mesh reinforcement of approved make and quality wherever required at junctions of masnory and concrete,  doing jambs, sills, all types of groovesas shown in the drawing, wattas, rounding of corners etc. all complete as per architectural drawing, specification and directed by PM, at all lift, lead and depth, doing independent double legged scaffolding, making gypsum plaster mix as per approved manufacturer’s instruction, applying high grade polymer based bonding agent (Gyproc Bond IT) on RCC surfaces etc. complete as per manufacturer's specifications and approved by PM. Plastering shall be to correct line, levels and plumb including curing, cleaning etc. complete to entire satisfaction of PM.</t>
  </si>
  <si>
    <t>WALL AND CEILING PLASTER QUANTITY REVISED
QUANTITY OF ITEM 4.3 ADDED</t>
  </si>
  <si>
    <t>Providing and applying minimum 2mm thick &amp; minimum two coats of approved readymade wall care putty (as recommended by a paint manufacturer with approved paint system conformimg to IS) to Ceilings including to prepare surface even and smooth of approved make, etc complete.</t>
  </si>
  <si>
    <t xml:space="preserve">Providing and applying 12mm thick plaster in cement mortar mix  ratio CM 1:4 (1 cement : 4 sand) mixed with approved waterproofing compound 2% by weight of cement and polypropylene fibers as per instruction of the approved manufacturer, to internal surfaces of concrete and masonry work; including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them back by mortar mixed with non shrinking compound along with packing of clean, fresh square cut aggregate; also providing and fixing fiber mesh @ 150 mm wide to junctions of concrete and masonry, including preparing and finishing jambs, sills, grooves, pattas, wattas, rounding of corners, etc. all complete as per architectural drawings, specifications and finished smooth with wooden rundha etc. or as specified by the PM at all leads,depth and lifts, doing independent double-legged scaffolding, cleaning of surfaces, curing, etc. complete as per specification and to the approval of the PM. </t>
  </si>
  <si>
    <t>4.4.1</t>
  </si>
  <si>
    <t>Ducts</t>
  </si>
  <si>
    <t>4.4.2</t>
  </si>
  <si>
    <t>Toilets</t>
  </si>
  <si>
    <t>Providing and applying minimum 25mm thick double coat cement sand plaster; first coat to be 15mm thick cement sand mortar of mix ratio CM 1:4 (1 cement : 4 sand) including adding 2% by weight of cement approved waterproofing compound and polypropylene fibers as per recommendations of approved manufacturer, second coat to be 10mm thick in cement sand mortar of mix ratio CM 1:3 (1 cement : 3 sand) including adding polypropylene fibers as per recommendations of approved manufacturer, finished sand face or as required to receive specified architectural external finish to correct line, plumb and level to external faces of walls, sofits/ceiling if any, including hacking concrete surfaces then applying chemical adhesive coating and a scratch/dash coat as a possitive bond, curing the same, racking out junctions of masonry and concrete, then pointing and grouting using non-shrinking compound, joints grouted by pressing square crushed stone, further providing 150mm wide 20 gauge GI chicken mesh at junctions of concrete and masonry work, doing independent double legged scaffolding etc. at all heights.</t>
  </si>
  <si>
    <t xml:space="preserve">Item also include plastering to preparing and finishing window sills, RCC cornices, making wattas, drip-moulds, pattas, all type of grooves as shown in the drawing etc., doing curing, cleaning, etc. all complete to the approval of the PM. </t>
  </si>
  <si>
    <t>-Do- as per Item No. 4.5 above but with 18mm (12mm + 6mm) thick double coat plaster. (Location : Behind Exterior wall cladding)</t>
  </si>
  <si>
    <t>Providing and fixing Corner beads of approved make made out of Galvanised iron of nominal thickness 0.50mm with 50mm x 50mm size with hot-dipped zinc coating of 120 gms/sqm with necessary fittings and fixtures etc. all complete to the approval of the PM.</t>
  </si>
  <si>
    <t>RATE ONLY</t>
  </si>
  <si>
    <t>TOTAL OF PLASTERING WORK</t>
  </si>
  <si>
    <t>Raft slab waterproofing</t>
  </si>
  <si>
    <r>
      <rPr>
        <rFont val="Arial"/>
        <color theme="1"/>
        <sz val="10.0"/>
      </rPr>
      <t xml:space="preserve">Designing, providing, installing </t>
    </r>
    <r>
      <rPr>
        <rFont val="Arial"/>
        <b/>
        <color theme="1"/>
        <sz val="10.0"/>
      </rPr>
      <t>Membrane waterproofing system</t>
    </r>
    <r>
      <rPr>
        <rFont val="Arial"/>
        <color theme="1"/>
        <sz val="10.0"/>
      </rPr>
      <t xml:space="preserve"> below RCC foundation / raft. System should create 100% water tight and chemical barrier around the structure. All complete to approval of PM and system shall be guaranteed for 10 years on approved stamp paper. System recommended and specified are as under.</t>
    </r>
  </si>
  <si>
    <t>Supplying and laying composite minimum 1.2mm  thick, pre-applied, Fully bonded, pure HDPE membrane, over P.C.C. The HDPE membrane shall be fully bonded to the Raft bottom and shall consist of 3 layers - highly resilient HDPE film of minimum 0.9mm Thick, pressure sensitive adhesive and a granular protective layer. The membrane shall have minimum of 75mm side and end laps which shall be sealed with double sided tape. The membrane shall be loosely laid onto the PCC surface and shall be capable of receiving the structural steel &amp; concrete directly over the membrane. The membrane shall be laid as per the manufacturer's specification and shall be turned up on the vertical surfaces upto 50mm depth from the top of the raft / foundation within the shutter of the raft / foundation sides to ensure no joint/overlap in the membrane at the corner, this shall include cleaning &amp; removal of all the dust, dirt, oil, grease, cement laitance, loose particle &amp; prepare the P.C.C. Substrate for laying of HDPE membrane, all as per manufacturer's instructions, etc, complete. (Location- NFB- Foundation)</t>
  </si>
  <si>
    <t>The membrane shall have minimum following properties: 
1. Tensile Strength &gt; 25 MPa as per ASTM D 412, 
2. Elongation at Break &gt; 500 % as per ASTM D 412, 
3. Peel Adhesion to Concrete &gt; 1500 N/m as per ASTM D903, 
4. Puncture Resistance &gt; 1000 N as per ASTM E 154, 
5. Resistance to Hydrostatic Head &gt; 70m as per ASTM D 5385, 
6. Low Temperature Flexibility &lt; (-)25 degC as per ASTM D1970, 
7. Lap Peel Adhesion &gt; 1500 N/m as per ASTM D1876, 
8. Lateral Water Migration Resistance &gt; 70m as per ASTM D5385.</t>
  </si>
  <si>
    <t>All systems to be installed as per manufacturer's recommendations, etc. complete with all lead and lift for all materials and labour and as directed by PM and giving guarantee for 10 years on appropriate Stamp paper in approved proforma.</t>
  </si>
  <si>
    <t>Retaining wall waterproofing</t>
  </si>
  <si>
    <r>
      <rPr>
        <rFont val="Arial"/>
        <color theme="1"/>
        <sz val="10.0"/>
      </rPr>
      <t xml:space="preserve">Designing, providing, installing </t>
    </r>
    <r>
      <rPr>
        <rFont val="Arial"/>
        <b/>
        <color theme="1"/>
        <sz val="10.0"/>
      </rPr>
      <t>Membrane waterproofing system on outside of RCC retaining walls</t>
    </r>
    <r>
      <rPr>
        <rFont val="Arial"/>
        <color theme="1"/>
        <sz val="10.0"/>
      </rPr>
      <t>. System should follow progressive lifts of RCC retaining wall and should create 100% water tight and chemical barrier around the structure. All complete to approval of PM and system shall be guaranteed for 10 years on approved stamp paper. System recommended and specified are as under.</t>
    </r>
  </si>
  <si>
    <t>- 'Surface of retaining shall be cleaned, make free from dust, remove any sharp protrusion before applying treatment.</t>
  </si>
  <si>
    <t>Providing &amp; applying 1.5mm THK SBS modified self-adhesive, cross laminated HDPE lining waterproofing membrane, having chemical resistance pH 2 to 13, to be applied on the external surface of the retaining wall post construction, over the solvent based bituminous primer @ 4 sqm/litre. The SBS membrne shall have an overlap with HDPE membrane of minimum 100mm, treated with double sided tape &amp; shall be extended on the wall upto 300mm above FGL, terminated as per manufacturers recommendation. This shall include Surface Preparation by cleaning work, removal of loose concrete and filling cracks with polymer modified mortar &amp; treatment of tie rod holes, bracing angle etc with polymer modified plugging mortar, which are anchored in shuttering for holding the same and other projections as per manufacturers’ recommendation, after DE shuttering &amp; curing is done, corner detailing of Raft &amp; Retaining Wall shall be done with 150mm wide SBS flashing tape in L-shape, etc, complete.</t>
  </si>
  <si>
    <t xml:space="preserve">The SBS modified self-adhesive membrane shall have minimum following properties:
1. Elongation &gt; 300% as per ASTM D 5147, 
2. Puncture resistance &gt; 220 N as per ASTM E 154, 
3. Tensile Strength (Film) &gt; 48 N/mm2 as per ASTM D 638, 
4. Tear Resistance (Film) &gt; 330 N/mm as per ASTM D 1004, 
5. Bond Strength (to Primed Concrete) &gt; 2 N/mm as per ASTM D1000, 
6. Lap Adhesion &gt; 2 N/mm as per ASTM D 1000, 
7. Water Vapor Transmission ≤0.30 g/m2/day, 
8. Hydrostatic Head resistance &gt; 50m, 
9. crack bridging upto 1.5mm, 
10. Low Temperature flexibility &lt; (-) 15 degC. </t>
  </si>
  <si>
    <t>Membrane protection: Provide &amp; installation of 8mm thick high density polyethylene (HDPE) brown nodular protection board, with CE marking, having Air volume between nodules &gt; 5.5 l/m2, over the waterproofing membrane for vertical surface, stuck to the membrane by spot bonding method, using synthetic adhesive with overlaps of 100mm minimum, to protect the membrane from damages from back-filling materials, etc, complete.
The protection board shall have following minimum properties:
1. Tensile strength (L/T) &gt; 600 / 500 N/50mm as per EN 12311-2,
2. Elongation &gt; 30% as per EN 12311-2,
3. Impact resistance &gt; 300mm as per EN 12691,
4. Shear resistance &gt; 140 N/50mm 
5. Compressive strength &gt; 250 KN/m2  as per UNE-EN-ISO 604.</t>
  </si>
  <si>
    <r>
      <rPr>
        <rFont val="Arial"/>
        <color theme="1"/>
        <sz val="10.0"/>
      </rPr>
      <t xml:space="preserve">Designing, providing and laying proprietary </t>
    </r>
    <r>
      <rPr>
        <rFont val="Arial"/>
        <b/>
        <color theme="1"/>
        <sz val="10.0"/>
      </rPr>
      <t xml:space="preserve">chemical waterproofing system </t>
    </r>
    <r>
      <rPr>
        <rFont val="Arial"/>
        <color theme="1"/>
        <sz val="10.0"/>
      </rPr>
      <t>consisting of two coats of acrylic polymer modified cementatious waterproof coating (shall contain a liquid polymer component and a cementations powder component, which shall be mixed as per manufacturer’s instructions and applied over prepared concrete surface coverage @ 12-14 m2 per pack in 2 coats) over the entire toilet sunken slab area as approved by the PM and as directed by the approved manufacturer of waterproofing coating, with sandwiched fibre mesh and protective screed. The work shall include cleaning of surface, grouting porous surfaces including making ‘V’ grooves at junctions, cracks with non shrink crystalline base cementitious grout etc. Further including horizontal and vertical surfaces protected with 20mm screeding in 1:4 mortar (1 cement : 4 sand), finished in ready to receive Architectural finish, in correct line, level and plumb, curing, grouting, testing, etc. all complete to entire satisfaction of the PM, contractor to provide guarantee for 10 years Rs.100/- stamp paper in approved proforma. (Location:-Toilets)</t>
    </r>
  </si>
  <si>
    <t xml:space="preserve">Providing and filling light weight AAC bats (of size 40-60 mm) with cement mortar mixed in the ratio 1:3:6 (1 cement : 3 coarse sand : 6 block bats) including mixing of approved water proofing compound in recommended proportion. The laid brick bat mix shall be well rammed and compacted as required. Further surfaces shall be screeded with cement concrete mix 1:1.5:3 (1 cement : 1.5 coarse sand :  3 stone grit of size 6 mm and below by volume) admixed with approved integral water proofing compound in recommended proportion, laid to an average thickness of 25mm and finished smooth or ready to receive finish material as specified. Care shall be taken prior to filling all pipes passing through sunk portion such that the pipes are pressure tested by maintaining pressure for 24 hours and junctions of pipes passing through walls, slabs are well grouted and sealed. </t>
  </si>
  <si>
    <t>This shall be tested by ponding water for required depth and maintaining for 72 hours. (Rate includes cost of AAC bats, cement mortar, top screed, labour charges for working at all levels, leads and heights). For payment the area of sunken slab and the depth of filling including the thickness of screed shall be measured.</t>
  </si>
  <si>
    <t>Water Tank waterproofing</t>
  </si>
  <si>
    <t xml:space="preserve">Surface Preparation: Clean up the surface, removing dust, oil, greases or efflorescence. Cleaning can be done by mechanical grinders/scarifiers and with compressed air blowers without washing the surface with water. Fill the cracks and fissures with a solvent free epoxy putty, remove old existing waterproofing paints/coatings. </t>
  </si>
  <si>
    <t xml:space="preserve">Waterproofing Treatment: Providing and applying three coats of 2 component acrylic polymer modified cementitious waterproof coating of approved make onto the walls and floor of internal area of Water retaining structures (UG Sump, OHT, Fire water tanks). The cementitious waterproof coating supplied in two components - Component A ( Grey Powder) &amp; Component B (White Liq Polymer) shall be mixed at site at ratio of 2:1(A:B). The substrate shall be water primed to maintain SSD condition prior waterproofing membrane application. The waterproof coating then shall be applied in 3 coats  to form a total thickness of upto 1.5 mm including reinforcing layer, the reinforcing layer of 40 gsm  polyester scrim of approved make embeded between first and second coat. Once cured, Polymer modified cementitious coating shall possess excellent adhesion to Concrete @28 days  ≥1N/mm2, Elongation (28days-1mm dft) - 100± 15 % &amp; Exhibits good resistance to diffusion of CO2, SO2, Chlorides and Sulphates. </t>
  </si>
  <si>
    <t>Allow the coating to dry before  laying protection screed, and complete.  Shall be supplied by the same waterproofing manufacturer and the complete system should be installed as per manufacturer's recommendations, etc. complete and as directed by PM.</t>
  </si>
  <si>
    <t>Protective plaster/base coat-  Providing and applying 12-15mm thick Protective Screed / Plaster in cement mortar of 1:4 including integral waterproofing admixture @ 100 ml per bag of cement with wattas at the junctions applied on the floor &amp; treated vertical surfaces, broom finished/ smooth finished as directed at site, including curing &amp; testing for watertightness for 7 days etc. complete in all aspects as directed by PM.</t>
  </si>
  <si>
    <t>Protection Cum Hygiene Coat:  Providing and applying two component, epoxy based solvent free food grade coating of approved make having a mixing ratio of pigmented resin and hardener 100:20, for concrete tanks containing portable water. The scope of work includes surface preparation, surface to be treated must be primed with solvent free epoxy primer.  followed by mixing the two components in suggested proportion using low speed mechanical stirrer and apply two coats to build 200 microns DFT while maintaining over‐coating interval of minimum18 hrs to maximum 24 hrs. Once the coating is cured it provides excellent chemical resistance, resistance to bacterial growth, provides Tensile strength of 19-20 N/mm2 and complete. Products shall be supplied by the same waterproofing manufacturer and the complete system should be installed as per manufacturer's recommendations, etc. complete and as directed by PM.</t>
  </si>
  <si>
    <t>Terrace waterproofing</t>
  </si>
  <si>
    <t xml:space="preserve">Surface preparation : Removing all laitance, foreign matter, dirt, oil, grease and loose particles using conventional methods. Treating all the construction joints using polymer modified mortar of approved make, by cutting 25mm x 25mm "V" shape groove along the joint. Providing 75mm x 75 mm coving at H-V junctions using polymer modified mortar modified. Also cutting the the groove at height of 300mm on parapet wall for the purpose of terminating the extended waterproofing. </t>
  </si>
  <si>
    <t>Providing and applying single component approved elastomeric, seamless Polyurethane based membrane in two coats with spray / roller / brush  application to achieve thickness of 1.3mm, having an elongation capacity over 600% and with solid content more than 85% applied on the RCC surface, as per approved manufacturer's specification. Properties Typical cured membrane properties (at 28 days), Elongation (ASTM D412) : 620 %,Specific gravity : 1.5 to 1.55 g/cc, Modulus @ 100% elongation (ASTM D412) : 0.62 N/mm2,Tear resistance (ASTM D624) : 15 N, Water vapour transmission(ASTM E96) : 9.7 g/m2/24 hrs.</t>
  </si>
  <si>
    <t>Finally it shall be protected with minimum 50mm thick M20 grade concrete screed laid in slope 1:100 or as per site requirement with adding of integral waterproofing compound (at the dosage of 125ml/bag of cement) of approved manufacturer, 4% by weight of cement ready to receive floor finish protective layer of approved tiles with spacers. The screed shall be cured by ponding it for a minimum of 7 days. System to be carried over parapet wall about 300mm high from finished floor level. Vertical surface shall be protected by providing and applying 12mm thick plastering with CM 1:4 mixed with integral waterproofing compound (at the dosage of 125ml/bag of cement) over waterproofing layer to a minimum thickness of  12mm or as directed by PM and terminating the same by making 10mm x 10mm chase/rebate on the vertical wall at a height of 300mm from FFL (Final Finish Level) for termination of the liquid membrane. The chase/rebate shall be sealed with approved PU sealant. Testing by ponding of water about 200 mm high for 72 hrs., protecting till handover, testing for heat insulation etc. all complete shall be done as per specifications and as directed by the PM; Contractor has to provide guarantee for 10 years on a approved stamp paper in approved proforma.</t>
  </si>
  <si>
    <t>Pipe Outlet Treatment: Supplying &amp; sealing the pipe inserts, etc provided in the floor &amp; walls, by sealing with PU flashing with reinforcing layer of 40gsm polyester scrim embedded between the two coats of single component polyurethane membrane @ 2 Kg/sqm, at the junction of the pipes and slab / wall area, including proper cleaning of the junctions, cutting groove of 10mm X 10mm and sealing the junction with 1K PU sealant, conforming to  ASTM C-920, as per manufacturers' specification, etc, complete.</t>
  </si>
  <si>
    <t>Internal surface of lift pit area</t>
  </si>
  <si>
    <t>Providing and applying in depth penetrating type crystalline slurry waterproofing system (Mix Ratio of Water : powder = 0.4), to be applied as a slurry application in 2 coats at a total consumption of  approx. 1.6 Kg / sqm as per manufacturer's recommendation applied on the internal wall &amp; floor surface of the Liftpit, to be done post construction, including cleaning of the surface as per manufacturers specification, treating the construction joints with crystalline plugging mortar, treating the honeycombs, &amp; cracks with cementitious injections admixing expansive additive @ 225 gms per bag of cement, etc. complete. 
The crystalline slurry coating shall have following minimum properties:
1. Water head resistance &gt; 70m as per DIN 1048, 
2. Bulk Density &gt; 1150 kg/m3, 
3. Crack sealing capacity upto 0.5mm</t>
  </si>
  <si>
    <t>Waterproofing to Landscape area</t>
  </si>
  <si>
    <t>Over the waterproofing coating, providing separating layer of geotextile made of non-woven polyester fibres of 300 g/m² with 2.3mm thickness of approved make.
Exihibting following properties:
a.Tensile strength - 11KN/m (ASTM D 4595)
b.Elongation - &gt;50% (ASTM D 4595)
c.Grab tensile strength - 650N (ASTM D 4632)
d.Grab tensile Elongation-  &gt;55% (ASTM D 4632)
e.Trapezoidal tear strength - 300N (ASTM D 4533)
f.Puncture strength -1800N (ASTM D 6241)</t>
  </si>
  <si>
    <t>Further it shall be protected with minimum 50mm thick M20 grade concrete screed laid in slope 1:100 or as per site requirement with adding of integral waterproofing compound (at the dosage of 125ml/bag of cement) of approved manufacturer, 4% by weight of cement ready to receive floor finish protective layer of approved tiles with spacers. The screed shall be cured by ponding it for a minimum of 7 days. System to be carried over parapet wall about 300mm high from finished floor level. Vertical surface shall be protected by providing and applying 12mm thick plastering with CM 1:4 mixed with integral waterproofing compound (at the dosage of 125ml/bag of cement) over waterproofing layer to a minimum thickness of  12mm or as directed by PM and terminating the same by making 10mm x 10mm chase/rebate on the vertical wall at a height of 300mm from FFL (Final Finish Level) for termination of the liquid membrane. The chase/rebate shall be sealed with approved PU sealant. Testing by ponding of water about 200 mm high for 72 hrs., protecting till handover, testing for heat insulation etc. all complete shall be done as per specifications and as directed by the PM; Contractor has to provide guarantee for 10 years on a approved stamp paper in approved proforma.</t>
  </si>
  <si>
    <t>Providing &amp; laying high density polyethylene (HDPE) green modular sheet having octagonal rib design for higher strength and thermofused to a non-woven calendered polypropylene geotextile, of approved make, having Static puncture resistance (CBR) &gt; 2.5 kN  as per UNE EN ISO 12236, Compressive strength &gt; 250 kN/m² as per UNE EN ISO 604, Water permeability perpendicular to the vertical plane: 0.12 m/s as per UNE EN ISO 11058, all labour &amp; material, etc, complete.</t>
  </si>
  <si>
    <t>TOTAL OF WATERPROOFING WORK</t>
  </si>
  <si>
    <r>
      <rPr>
        <rFont val="Arial"/>
        <color theme="1"/>
        <sz val="10.0"/>
      </rPr>
      <t>Providing, machine mixing and laying up to</t>
    </r>
    <r>
      <rPr>
        <rFont val="Arial"/>
        <b/>
        <color theme="1"/>
        <sz val="10.0"/>
      </rPr>
      <t xml:space="preserve"> 50mm thick laid to slope / gradient  Indian patent floor (Screeding)</t>
    </r>
    <r>
      <rPr>
        <rFont val="Arial"/>
        <color theme="1"/>
        <sz val="10.0"/>
      </rPr>
      <t xml:space="preserve"> in cement concrete of mix 1:2:4 (1 cement : 2 sand : 4 aggregate) including 45 x 3 mm thick glass dividing strip and waterproofing compound 4% by weight, well vibrated, compacted and finished smooth and cured by keeping surfaces well - covered and protected against excesses of any type. (The contractor will  provide for preparation or surface by cleaning, hacking and exposing aggregate to achieve the best bond, and any curling, lifting or debonding noticed shall be rectified by the contractor at his cost), protection, etc. complete to the entire satisfaction of the PM. (Location- OAB-Classroom Steps)</t>
    </r>
  </si>
  <si>
    <r>
      <rPr>
        <rFont val="Arial"/>
        <color theme="1"/>
        <sz val="10.0"/>
      </rPr>
      <t xml:space="preserve">Providing and laying approved quality, colour, design and shade </t>
    </r>
    <r>
      <rPr>
        <rFont val="Arial"/>
        <b/>
        <color theme="1"/>
        <sz val="10.0"/>
      </rPr>
      <t>fully homogeneous</t>
    </r>
    <r>
      <rPr>
        <rFont val="Arial"/>
        <color theme="1"/>
        <sz val="10.0"/>
      </rPr>
      <t xml:space="preserve"> </t>
    </r>
    <r>
      <rPr>
        <rFont val="Arial"/>
        <b/>
        <color theme="1"/>
        <sz val="10.0"/>
      </rPr>
      <t xml:space="preserve">600mm x 600mm size Vitrified tile </t>
    </r>
    <r>
      <rPr>
        <rFont val="Arial"/>
        <color theme="1"/>
        <sz val="10.0"/>
      </rPr>
      <t>(confirming to IS 15622) flooring in pattern as detailed in drawing or as directed by the PM. Tile to be bedded in cement sand mortar mix ratio 1:6 (1 cement : 6 sand) minimum 20mm thick including cleaning and preparing the surface for bedding, spreading neat cement slurry by using minimum cement about 2 kg/sqm prior to bedding and spreading cement paste using minimum cement about 4.5 kg/sqm over bedding, joints to be cleaned and grouted with matching colour approved quality polymer based readymade compatible grout, curing, cleaning, protecting till handing over etc. to required line, level, etc. all complete at all heights and leads to the entire satisfaction of the PM.(Basic Rate:-Rs 75/sqft.)</t>
    </r>
  </si>
  <si>
    <t>i) 600mm x 600mm vitrified tile type-A</t>
  </si>
  <si>
    <t>Please confirm the Basic Rate: of tile</t>
  </si>
  <si>
    <t>ii) 600mm x 600mm vitrified tile type-B</t>
  </si>
  <si>
    <t>iii) 600mm x 600mm vitrified tile type-C</t>
  </si>
  <si>
    <t>iv) 600mm x 600mm vitrified tile type-D</t>
  </si>
  <si>
    <r>
      <rPr>
        <rFont val="Arial"/>
        <color theme="1"/>
        <sz val="10.0"/>
      </rPr>
      <t xml:space="preserve">Providing and fixing </t>
    </r>
    <r>
      <rPr>
        <rFont val="Arial"/>
        <b/>
        <color theme="1"/>
        <sz val="10.0"/>
      </rPr>
      <t>100mm high</t>
    </r>
    <r>
      <rPr>
        <rFont val="Arial"/>
        <color theme="1"/>
        <sz val="10.0"/>
      </rPr>
      <t xml:space="preserve"> of approved quality, colour, design and shade fully </t>
    </r>
    <r>
      <rPr>
        <rFont val="Arial"/>
        <b/>
        <color theme="1"/>
        <sz val="10.0"/>
      </rPr>
      <t>homogeneous Vitrified tile (same tile as flooring) skirting to walls / columns</t>
    </r>
    <r>
      <rPr>
        <rFont val="Arial"/>
        <color theme="1"/>
        <sz val="10.0"/>
      </rPr>
      <t>, as shown in drawing or as directed by the PM. Tile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PM.(Basic Rate:-Rs 75/sqft.)</t>
    </r>
  </si>
  <si>
    <t>Rate seems very much on higher side</t>
  </si>
  <si>
    <r>
      <rPr>
        <rFont val="Arial"/>
        <color theme="1"/>
        <sz val="10.0"/>
      </rPr>
      <t xml:space="preserve">Providing and fixing </t>
    </r>
    <r>
      <rPr>
        <rFont val="Arial"/>
        <b/>
        <color theme="1"/>
        <sz val="10.0"/>
      </rPr>
      <t>300mm x 300mm</t>
    </r>
    <r>
      <rPr>
        <rFont val="Arial"/>
        <color theme="1"/>
        <sz val="10.0"/>
      </rPr>
      <t xml:space="preserve"> size approved quality, colour, design</t>
    </r>
    <r>
      <rPr>
        <rFont val="Arial"/>
        <b/>
        <color theme="1"/>
        <sz val="10.0"/>
      </rPr>
      <t xml:space="preserve"> fully homogeneous Vitrified tile</t>
    </r>
    <r>
      <rPr>
        <rFont val="Arial"/>
        <color theme="1"/>
        <sz val="10.0"/>
      </rPr>
      <t xml:space="preserve"> of approved make (confirming to IS 15622) </t>
    </r>
    <r>
      <rPr>
        <rFont val="Arial"/>
        <b/>
        <color theme="1"/>
        <sz val="10.0"/>
      </rPr>
      <t>dado to walls/columns</t>
    </r>
    <r>
      <rPr>
        <rFont val="Arial"/>
        <color theme="1"/>
        <sz val="10.0"/>
      </rPr>
      <t>, as shown in drawing or as directed by the PM. Tile fixed over plastered masonry / RCC surfaces by using approved compatible adhesive of required thickness over plastered surface to correct line, level and plumb. Joints are well cleaned and grouted with matching colour polymer based approved quality readymade grout and cured, cleaned, junctions with plaster finished smooth, etc. all complete at all heights and leads to the satisfaction of the PM. (Location Faculty &amp; Admin Toilets) (Basic Rate:-Rs 75/sqft.)</t>
    </r>
  </si>
  <si>
    <r>
      <rPr>
        <rFont val="Arial"/>
        <color theme="1"/>
        <sz val="10.0"/>
      </rPr>
      <t xml:space="preserve">Providing and fixing </t>
    </r>
    <r>
      <rPr>
        <rFont val="Arial"/>
        <b/>
        <color theme="1"/>
        <sz val="10.0"/>
      </rPr>
      <t>300mm x 300mm</t>
    </r>
    <r>
      <rPr>
        <rFont val="Arial"/>
        <color theme="1"/>
        <sz val="10.0"/>
      </rPr>
      <t xml:space="preserve"> size approved quality, colour, design </t>
    </r>
    <r>
      <rPr>
        <rFont val="Arial"/>
        <b/>
        <color theme="1"/>
        <sz val="10.0"/>
      </rPr>
      <t xml:space="preserve">glazed Ceramic tile </t>
    </r>
    <r>
      <rPr>
        <rFont val="Arial"/>
        <color theme="1"/>
        <sz val="10.0"/>
      </rPr>
      <t>of approved make (confirming to IS 15622) dado to walls/columns, as shown in drawing or as directed by the PM. Tile fixed over plastered masonry / RCC surfaces by using approved compatible adhesive of required thickness over plastered surface to correct line, level and plumb. Joints are well cleaned and grouted with matching colour polymer based approved quality readymade grout and cured, cleaned, junctions with plaster finished smooth, etc. all complete at all heights and leads to the satisfaction of the PM. (Location: Common Toilets) (Basic Rate:- Rs 50/sqft.)</t>
    </r>
  </si>
  <si>
    <r>
      <rPr>
        <rFont val="Arial"/>
        <color theme="1"/>
        <sz val="10.0"/>
      </rPr>
      <t>Providing and fixing</t>
    </r>
    <r>
      <rPr>
        <rFont val="Arial"/>
        <b/>
        <color theme="1"/>
        <sz val="10.0"/>
      </rPr>
      <t xml:space="preserve"> Mosaic tiles</t>
    </r>
    <r>
      <rPr>
        <rFont val="Arial"/>
        <color theme="1"/>
        <sz val="10.0"/>
      </rPr>
      <t xml:space="preserve"> on finished plain wall surface of size </t>
    </r>
    <r>
      <rPr>
        <rFont val="Arial"/>
        <b/>
        <color theme="1"/>
        <sz val="10.0"/>
      </rPr>
      <t>100 mm x 100 mm</t>
    </r>
    <r>
      <rPr>
        <rFont val="Arial"/>
        <color theme="1"/>
        <sz val="10.0"/>
      </rPr>
      <t xml:space="preserve"> in approved colour, design, fixing in customize design as per direction of Architect / PM. The glass mosaic tiles to be fixed on the wall surface with the help of approved adhesive applied at the rate of 2.5 kg per sqm and grouting of the same. The rate is inclusive of all operation, material and required pattern approved by PM. (Location: Break out space) (Basic Rate:- Rs 200/sqft.) </t>
    </r>
  </si>
  <si>
    <r>
      <rPr>
        <rFont val="Arial"/>
        <color theme="1"/>
        <sz val="10.0"/>
      </rPr>
      <t xml:space="preserve">Providing and laying approved quality, design and shade </t>
    </r>
    <r>
      <rPr>
        <rFont val="Arial"/>
        <b/>
        <color theme="1"/>
        <sz val="10.0"/>
      </rPr>
      <t>300mm x 300mm</t>
    </r>
    <r>
      <rPr>
        <rFont val="Arial"/>
        <color theme="1"/>
        <sz val="10.0"/>
      </rPr>
      <t xml:space="preserve"> </t>
    </r>
    <r>
      <rPr>
        <rFont val="Arial"/>
        <b/>
        <color theme="1"/>
        <sz val="10.0"/>
      </rPr>
      <t>size Terracota tile flooring</t>
    </r>
    <r>
      <rPr>
        <rFont val="Arial"/>
        <color theme="1"/>
        <sz val="10.0"/>
      </rPr>
      <t xml:space="preserve"> in pattern as detailed in drawing or as directed by the PM. Tile to be bedded in cement sand mortar mix ratio 1:6 (1 cement : 6 sand) minimum 20mm thick including cleaning and preparing the surface for bedding, spreading neat cement slurry by using minimum cement about 2 kg/sqm prior to bedding and spreading cement paste using minimum cement about 4.5 kg/sqm over bedding, joints to be cleaned and grouted with matching colour approved quality polymer based readymade compatible grout, curing, cleaning, protecting till handing over etc. to required line, level, etc. all complete at all heights and leads to the entire satisfaction of the PM. (Location :Break out space)(Basic Rate:- Rs 100/sqft) </t>
    </r>
  </si>
  <si>
    <t>6.10</t>
  </si>
  <si>
    <r>
      <rPr>
        <rFont val="Arial"/>
        <color theme="1"/>
        <sz val="10.0"/>
      </rPr>
      <t xml:space="preserve">Providing and laying </t>
    </r>
    <r>
      <rPr>
        <rFont val="Arial"/>
        <b/>
        <color theme="1"/>
        <sz val="10.0"/>
      </rPr>
      <t>25mm thick</t>
    </r>
    <r>
      <rPr>
        <rFont val="Arial"/>
        <color theme="1"/>
        <sz val="10.0"/>
      </rPr>
      <t xml:space="preserve"> approved machine cut, machine polished</t>
    </r>
    <r>
      <rPr>
        <rFont val="Arial"/>
        <b/>
        <color theme="1"/>
        <sz val="10.0"/>
      </rPr>
      <t xml:space="preserve"> Kota stone flooring</t>
    </r>
    <r>
      <rPr>
        <rFont val="Arial"/>
        <color theme="1"/>
        <sz val="10.0"/>
      </rPr>
      <t xml:space="preserve"> in uniform colour, pattern and size as detailed in drawing or as directed by the PM. Stone to be bedded over minimum 20mm thick cement sand mortar mix ratio 1:6 (1 cement : 6 sand) including cleaning and preparing the surface for bedding, spreading neat cement slurry by using minimum cement about 2 kg/sqm prior to bedding and spreading cement paste using minimum cement about  4.5 kg/sqm over bedding, to required line, level; joints to be cleaned and grouted with matching colour approved quality readymade grout, curing, cleaning, polishing, protecting etc. all complete at all heights and leads to the entire satisfaction of the PM.</t>
    </r>
  </si>
  <si>
    <t>Kota stone rate should be on higher side considering availability issues in Southern region</t>
  </si>
  <si>
    <r>
      <rPr>
        <rFont val="Arial"/>
        <color theme="1"/>
        <sz val="10.0"/>
      </rPr>
      <t xml:space="preserve">-Do- as per Item No. 6.10 above but with approved </t>
    </r>
    <r>
      <rPr>
        <rFont val="Arial"/>
        <b/>
        <color theme="1"/>
        <sz val="10.0"/>
      </rPr>
      <t>River washed Kota stone</t>
    </r>
    <r>
      <rPr>
        <rFont val="Arial"/>
        <color theme="1"/>
        <sz val="10.0"/>
      </rPr>
      <t>.</t>
    </r>
  </si>
  <si>
    <r>
      <rPr>
        <rFont val="Arial"/>
        <color theme="1"/>
        <sz val="10.0"/>
      </rPr>
      <t>-Do- as per Item No. 6.10 above but with approved</t>
    </r>
    <r>
      <rPr>
        <rFont val="Arial"/>
        <b/>
        <color theme="1"/>
        <sz val="10.0"/>
      </rPr>
      <t xml:space="preserve"> Rough Kota stone</t>
    </r>
    <r>
      <rPr>
        <rFont val="Arial"/>
        <color theme="1"/>
        <sz val="10.0"/>
      </rPr>
      <t>.</t>
    </r>
  </si>
  <si>
    <r>
      <rPr>
        <rFont val="Arial"/>
        <color theme="1"/>
        <sz val="10.0"/>
      </rPr>
      <t xml:space="preserve">Providing and fixing </t>
    </r>
    <r>
      <rPr>
        <rFont val="Arial"/>
        <b/>
        <color theme="1"/>
        <sz val="10.0"/>
      </rPr>
      <t>100mm high</t>
    </r>
    <r>
      <rPr>
        <rFont val="Arial"/>
        <color theme="1"/>
        <sz val="10.0"/>
      </rPr>
      <t xml:space="preserve"> machine cut, machine polished 20mm thick </t>
    </r>
    <r>
      <rPr>
        <rFont val="Arial"/>
        <b/>
        <color theme="1"/>
        <sz val="10.0"/>
      </rPr>
      <t>Kota stone</t>
    </r>
    <r>
      <rPr>
        <rFont val="Arial"/>
        <color theme="1"/>
        <sz val="10.0"/>
      </rPr>
      <t xml:space="preserve"> (same stone as flooring) </t>
    </r>
    <r>
      <rPr>
        <rFont val="Arial"/>
        <b/>
        <color theme="1"/>
        <sz val="10.0"/>
      </rPr>
      <t>skirting</t>
    </r>
    <r>
      <rPr>
        <rFont val="Arial"/>
        <color theme="1"/>
        <sz val="10.0"/>
      </rPr>
      <t xml:space="preserve"> to walls / columns, as shown in drawing or as directed by the PM. Stone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t>
    </r>
  </si>
  <si>
    <r>
      <rPr>
        <rFont val="Arial"/>
        <color theme="1"/>
        <sz val="10.0"/>
      </rPr>
      <t xml:space="preserve">-Do- as per Item No. 6.13 above but with approved </t>
    </r>
    <r>
      <rPr>
        <rFont val="Arial"/>
        <b/>
        <color theme="1"/>
        <sz val="10.0"/>
      </rPr>
      <t>River washed Kota stone</t>
    </r>
    <r>
      <rPr>
        <rFont val="Arial"/>
        <color theme="1"/>
        <sz val="10.0"/>
      </rPr>
      <t>.</t>
    </r>
  </si>
  <si>
    <r>
      <rPr>
        <rFont val="Arial"/>
        <color theme="1"/>
        <sz val="10.0"/>
      </rPr>
      <t xml:space="preserve">-Do- as per Item No. 6.13 above but with approved </t>
    </r>
    <r>
      <rPr>
        <rFont val="Arial"/>
        <b/>
        <color theme="1"/>
        <sz val="10.0"/>
      </rPr>
      <t>Rough Kota stone</t>
    </r>
    <r>
      <rPr>
        <rFont val="Arial"/>
        <color theme="1"/>
        <sz val="10.0"/>
      </rPr>
      <t>.</t>
    </r>
  </si>
  <si>
    <r>
      <rPr>
        <rFont val="Arial"/>
        <color theme="1"/>
        <sz val="10.0"/>
      </rPr>
      <t xml:space="preserve">Providing and fixing </t>
    </r>
    <r>
      <rPr>
        <rFont val="Arial"/>
        <b/>
        <color theme="1"/>
        <sz val="10.0"/>
      </rPr>
      <t>100mm high</t>
    </r>
    <r>
      <rPr>
        <rFont val="Arial"/>
        <color theme="1"/>
        <sz val="10.0"/>
      </rPr>
      <t xml:space="preserve"> machine cut, machine polished 20mm thick </t>
    </r>
    <r>
      <rPr>
        <rFont val="Arial"/>
        <b/>
        <color theme="1"/>
        <sz val="10.0"/>
      </rPr>
      <t>Kota stone (River washed)</t>
    </r>
    <r>
      <rPr>
        <rFont val="Arial"/>
        <color theme="1"/>
        <sz val="10.0"/>
      </rPr>
      <t xml:space="preserve"> (same stone as flooring) </t>
    </r>
    <r>
      <rPr>
        <rFont val="Arial"/>
        <b/>
        <color theme="1"/>
        <sz val="10.0"/>
      </rPr>
      <t>skirting</t>
    </r>
    <r>
      <rPr>
        <rFont val="Arial"/>
        <color theme="1"/>
        <sz val="10.0"/>
      </rPr>
      <t xml:space="preserve"> to walls / columns parallel to wasit slab (in inclined profile), as shown in drawing or as directed by the PM. Tile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t>
    </r>
  </si>
  <si>
    <r>
      <rPr>
        <rFont val="Arial"/>
        <color theme="1"/>
        <sz val="10.0"/>
      </rPr>
      <t>-Do- as per Item No. 6.16 above but with approved</t>
    </r>
    <r>
      <rPr>
        <rFont val="Arial"/>
        <b/>
        <color theme="1"/>
        <sz val="10.0"/>
      </rPr>
      <t xml:space="preserve"> Rough Kota stone</t>
    </r>
    <r>
      <rPr>
        <rFont val="Arial"/>
        <color theme="1"/>
        <sz val="10.0"/>
      </rPr>
      <t>.</t>
    </r>
  </si>
  <si>
    <r>
      <rPr>
        <rFont val="Arial"/>
        <color theme="1"/>
        <sz val="10.0"/>
      </rPr>
      <t xml:space="preserve">Providing and fixing about </t>
    </r>
    <r>
      <rPr>
        <rFont val="Arial"/>
        <b/>
        <color theme="1"/>
        <sz val="10.0"/>
      </rPr>
      <t>300mm wide</t>
    </r>
    <r>
      <rPr>
        <rFont val="Arial"/>
        <color theme="1"/>
        <sz val="10.0"/>
      </rPr>
      <t xml:space="preserve"> machine cut, machine polished 25mm thick </t>
    </r>
    <r>
      <rPr>
        <rFont val="Arial"/>
        <b/>
        <color theme="1"/>
        <sz val="10.0"/>
      </rPr>
      <t>Kota stone</t>
    </r>
    <r>
      <rPr>
        <rFont val="Arial"/>
        <color theme="1"/>
        <sz val="10.0"/>
      </rPr>
      <t xml:space="preserve"> </t>
    </r>
    <r>
      <rPr>
        <rFont val="Arial"/>
        <b/>
        <color theme="1"/>
        <sz val="10.0"/>
      </rPr>
      <t>(River washed)</t>
    </r>
    <r>
      <rPr>
        <rFont val="Arial"/>
        <color theme="1"/>
        <sz val="10.0"/>
      </rPr>
      <t xml:space="preserve"> </t>
    </r>
    <r>
      <rPr>
        <rFont val="Arial"/>
        <b/>
        <color theme="1"/>
        <sz val="10.0"/>
      </rPr>
      <t>Treads</t>
    </r>
    <r>
      <rPr>
        <rFont val="Arial"/>
        <color theme="1"/>
        <sz val="10.0"/>
      </rPr>
      <t xml:space="preserve"> in one piece or as directed to full length of step. Further treads to have (6mm x 3mm deep) grooves on top at front or as detailed in drawing for antiskid effect and nosing as shown in the drawing. Treads to be bedded in cement mortar minimum 20 mm thick mix ratio 1:6 (1 cement : 6 sand) including preparing and cleaning surfaces, spreading cement slurry using minimum cement 2 kg/sqm over prepared surface and 4.5 kg/sq m over bedding, joints to be cleaned and grouted with matching colour approved readymade grout, curing, cleaning, polishing etc. all complete at all heights and leads to the approval of the PM. </t>
    </r>
  </si>
  <si>
    <r>
      <rPr>
        <rFont val="Arial"/>
        <color theme="1"/>
        <sz val="10.0"/>
      </rPr>
      <t xml:space="preserve">-Do- as per Item No. 6.18 above but for 270mm wide approved </t>
    </r>
    <r>
      <rPr>
        <rFont val="Arial"/>
        <b/>
        <color theme="1"/>
        <sz val="10.0"/>
      </rPr>
      <t>Rough Kota stone</t>
    </r>
    <r>
      <rPr>
        <rFont val="Arial"/>
        <color theme="1"/>
        <sz val="10.0"/>
      </rPr>
      <t>.</t>
    </r>
  </si>
  <si>
    <t>6.20</t>
  </si>
  <si>
    <r>
      <rPr>
        <rFont val="Arial"/>
        <color theme="1"/>
        <sz val="10.0"/>
      </rPr>
      <t xml:space="preserve">Providing and fixing about </t>
    </r>
    <r>
      <rPr>
        <rFont val="Arial"/>
        <b/>
        <color theme="1"/>
        <sz val="10.0"/>
      </rPr>
      <t xml:space="preserve">150mm high </t>
    </r>
    <r>
      <rPr>
        <rFont val="Arial"/>
        <color theme="1"/>
        <sz val="10.0"/>
      </rPr>
      <t>machine cut, machine polished</t>
    </r>
    <r>
      <rPr>
        <rFont val="Arial"/>
        <b/>
        <color theme="1"/>
        <sz val="10.0"/>
      </rPr>
      <t xml:space="preserve"> 20mm thick Kota stone (River washed) high Risers</t>
    </r>
    <r>
      <rPr>
        <rFont val="Arial"/>
        <color theme="1"/>
        <sz val="10.0"/>
      </rPr>
      <t xml:space="preserve"> as directed, to full length of step, further stone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t>
    </r>
  </si>
  <si>
    <r>
      <rPr>
        <rFont val="Arial"/>
        <color theme="1"/>
        <sz val="10.0"/>
      </rPr>
      <t xml:space="preserve">-Do- as per Item No. 6.20 above but for 150mm wide approved </t>
    </r>
    <r>
      <rPr>
        <rFont val="Arial"/>
        <b/>
        <color theme="1"/>
        <sz val="10.0"/>
      </rPr>
      <t>Rough Kota stone</t>
    </r>
    <r>
      <rPr>
        <rFont val="Arial"/>
        <color theme="1"/>
        <sz val="10.0"/>
      </rPr>
      <t>.</t>
    </r>
  </si>
  <si>
    <r>
      <rPr>
        <rFont val="Arial"/>
        <color theme="1"/>
        <sz val="10.0"/>
      </rPr>
      <t xml:space="preserve">Providing and fixing </t>
    </r>
    <r>
      <rPr>
        <rFont val="Arial"/>
        <b/>
        <color theme="1"/>
        <sz val="10.0"/>
      </rPr>
      <t>18mm thick</t>
    </r>
    <r>
      <rPr>
        <rFont val="Arial"/>
        <color theme="1"/>
        <sz val="10.0"/>
      </rPr>
      <t xml:space="preserve"> machine cut, machine polished approved </t>
    </r>
    <r>
      <rPr>
        <rFont val="Arial"/>
        <b/>
        <color theme="1"/>
        <sz val="10.0"/>
      </rPr>
      <t xml:space="preserve">Granite stone sills (in stepped profile), jambs and soffit </t>
    </r>
    <r>
      <rPr>
        <rFont val="Arial"/>
        <color theme="1"/>
        <sz val="10.0"/>
      </rPr>
      <t>in approved colour, shape, size and quality with required moulding, chamfering / rounding edges, polishing etc. complete as per detailed drawing. Stone fixed with approved quality compatible adhesive back of stone to correct line, level and plumb. Joints well cleaned, grouted with matching colour approved quality polymer based readymade compatible grout and cured, etc. Further to include required double legged independent scaffolding etc. all complete at all heights and lead to satisfaction of the PM. (Location : Old Block Windows)(Basic Rate:-Rs 200/sqft)</t>
    </r>
  </si>
  <si>
    <t>Please confirm Basic Rate: of Stone</t>
  </si>
  <si>
    <r>
      <rPr>
        <rFont val="Arial"/>
        <color theme="1"/>
        <sz val="10.0"/>
      </rPr>
      <t xml:space="preserve">Providing and fixing </t>
    </r>
    <r>
      <rPr>
        <rFont val="Arial"/>
        <b/>
        <color theme="1"/>
        <sz val="10.0"/>
      </rPr>
      <t>18mm thick</t>
    </r>
    <r>
      <rPr>
        <rFont val="Arial"/>
        <color theme="1"/>
        <sz val="10.0"/>
      </rPr>
      <t xml:space="preserve"> machine cut, machine polished approved </t>
    </r>
    <r>
      <rPr>
        <rFont val="Arial"/>
        <b/>
        <color theme="1"/>
        <sz val="10.0"/>
      </rPr>
      <t>Granite stone sills in stepped profile (about 200mm wide)</t>
    </r>
    <r>
      <rPr>
        <rFont val="Arial"/>
        <color theme="1"/>
        <sz val="10.0"/>
      </rPr>
      <t xml:space="preserve"> of approved colour, shape, size and quality with required moulding, chamfering / rounding edges, polishing etc. complete as per detailed drawing. Stone fixed with approved quality compatible adhesive back of stone to correct line, level and plumb. Joints well cleaned, grouted with matching colour approved quality polymer based readymade compatible grout and cured, etc. Further to include required double legged independent scaffolding etc. all complete at all heights and lead to satisfaction of the PM. (Location : New Block Windows) (Basic Rate:-Rs 200/sqft)</t>
    </r>
  </si>
  <si>
    <t>Rate seems very much on higher side. Please confirm Basic Rate: of Stone</t>
  </si>
  <si>
    <r>
      <rPr>
        <rFont val="Arial"/>
        <color theme="1"/>
        <sz val="10.0"/>
      </rPr>
      <t xml:space="preserve">-Do- as per Item No. 6.24, but with </t>
    </r>
    <r>
      <rPr>
        <rFont val="Arial"/>
        <b/>
        <color theme="1"/>
        <sz val="10.0"/>
      </rPr>
      <t xml:space="preserve">18mm thick Granite stone jambs and soffit </t>
    </r>
    <r>
      <rPr>
        <rFont val="Arial"/>
        <color theme="1"/>
        <sz val="10.0"/>
      </rPr>
      <t xml:space="preserve">about </t>
    </r>
    <r>
      <rPr>
        <rFont val="Arial"/>
        <b/>
        <color theme="1"/>
        <sz val="10.0"/>
      </rPr>
      <t>225mm wide</t>
    </r>
    <r>
      <rPr>
        <rFont val="Arial"/>
        <color theme="1"/>
        <sz val="10.0"/>
      </rPr>
      <t xml:space="preserve"> and </t>
    </r>
    <r>
      <rPr>
        <rFont val="Arial"/>
        <b/>
        <color theme="1"/>
        <sz val="10.0"/>
      </rPr>
      <t>250mm front fascia</t>
    </r>
    <r>
      <rPr>
        <rFont val="Arial"/>
        <color theme="1"/>
        <sz val="10.0"/>
      </rPr>
      <t>. (Location : Lift opening) (Basic Rate:-Rs 200/sqft)</t>
    </r>
  </si>
  <si>
    <r>
      <rPr>
        <rFont val="Arial"/>
        <color theme="1"/>
        <sz val="10.0"/>
      </rPr>
      <t xml:space="preserve">-Do- as per Item No. 6.24, but with </t>
    </r>
    <r>
      <rPr>
        <rFont val="Arial"/>
        <b/>
        <color theme="1"/>
        <sz val="10.0"/>
      </rPr>
      <t>18mm thick Granite stone coping</t>
    </r>
    <r>
      <rPr>
        <rFont val="Arial"/>
        <color theme="1"/>
        <sz val="10.0"/>
      </rPr>
      <t xml:space="preserve"> about </t>
    </r>
    <r>
      <rPr>
        <rFont val="Arial"/>
        <b/>
        <color theme="1"/>
        <sz val="10.0"/>
      </rPr>
      <t>100mm wide</t>
    </r>
    <r>
      <rPr>
        <rFont val="Arial"/>
        <color theme="1"/>
        <sz val="10.0"/>
      </rPr>
      <t>. (Location : Over ledge walls) (Basic Rate:-Rs 200/sqft)</t>
    </r>
  </si>
  <si>
    <r>
      <rPr>
        <rFont val="Arial"/>
        <color theme="1"/>
        <sz val="10.0"/>
      </rPr>
      <t xml:space="preserve">Providing and fixing Jambs and soffit </t>
    </r>
    <r>
      <rPr>
        <rFont val="Arial"/>
        <b/>
        <color theme="1"/>
        <sz val="10.0"/>
      </rPr>
      <t>(about 200mm wide)</t>
    </r>
    <r>
      <rPr>
        <rFont val="Arial"/>
        <color theme="1"/>
        <sz val="10.0"/>
      </rPr>
      <t xml:space="preserve"> in</t>
    </r>
    <r>
      <rPr>
        <rFont val="Arial"/>
        <b/>
        <color theme="1"/>
        <sz val="10.0"/>
      </rPr>
      <t xml:space="preserve"> Terracotta tile</t>
    </r>
    <r>
      <rPr>
        <rFont val="Arial"/>
        <color theme="1"/>
        <sz val="10.0"/>
      </rPr>
      <t xml:space="preserve"> of approved shape, size and quality with required moulding, chamfering / rounding edges, polishing etc. complete as per detailed drawing. Stone fixed with approved quality compatible adhesive back of stone to correct line, level and plumb. Joints well cleaned, grouted with matching colour approved quality polymer based readymade compatible grout and cured, etc. Further to include required double legged independent scaffolding etc. all complete at all heights and lead to satisfaction of the PM. (Location : New Block Windows) (Basic Rate:-Rs 100/sqft)</t>
    </r>
  </si>
  <si>
    <r>
      <rPr>
        <rFont val="Arial"/>
        <color theme="1"/>
        <sz val="10.0"/>
      </rPr>
      <t xml:space="preserve">Providing and fixing machine cut, machine polished approved </t>
    </r>
    <r>
      <rPr>
        <rFont val="Arial"/>
        <b/>
        <color theme="1"/>
        <sz val="10.0"/>
      </rPr>
      <t xml:space="preserve">18mm thick Granite stone </t>
    </r>
    <r>
      <rPr>
        <rFont val="Arial"/>
        <color theme="1"/>
        <sz val="10.0"/>
      </rPr>
      <t>cladding in required size and pattern as per detail drawing or as directed by the PM. Stone shall be fixed with required stainless steel pins / crams / dowels including drilling holes, making notches etc. for securedly fixing with crams / pins to wall. Stone shall be fixed by approved adhesive, fixed to correct line, level and plumb. Joints are well cleaned grouted with matching colour approved epoxy grout, curing, cleaned and where specified or shown in drawing exposed edge of stone rounded / chamfered and polished all complete to the satisfaction of the PM. (Location : Lift walls)(Basic Rate:-Rs 200/sqft)</t>
    </r>
  </si>
  <si>
    <r>
      <rPr>
        <rFont val="Arial"/>
        <color theme="1"/>
        <sz val="10.0"/>
      </rPr>
      <t xml:space="preserve">Providing and fixing of </t>
    </r>
    <r>
      <rPr>
        <rFont val="Arial"/>
        <b/>
        <color theme="1"/>
        <sz val="10.0"/>
      </rPr>
      <t>18mm thick</t>
    </r>
    <r>
      <rPr>
        <rFont val="Arial"/>
        <color theme="1"/>
        <sz val="10.0"/>
      </rPr>
      <t xml:space="preserve"> machine cut, polished </t>
    </r>
    <r>
      <rPr>
        <rFont val="Arial"/>
        <b/>
        <color theme="1"/>
        <sz val="10.0"/>
      </rPr>
      <t>Granite stone</t>
    </r>
    <r>
      <rPr>
        <rFont val="Arial"/>
        <color theme="1"/>
        <sz val="10.0"/>
      </rPr>
      <t xml:space="preserve"> of approved quality wash basin counter top about</t>
    </r>
    <r>
      <rPr>
        <rFont val="Arial"/>
        <b/>
        <color theme="1"/>
        <sz val="10.0"/>
      </rPr>
      <t xml:space="preserve"> 600mm wide</t>
    </r>
    <r>
      <rPr>
        <rFont val="Arial"/>
        <color theme="1"/>
        <sz val="10.0"/>
      </rPr>
      <t xml:space="preserve"> fixed and bedded over 25mm thick Kota stone and about 100mm wide mirror polished Granite fascia all as detailed in drawing. Stones for fascia fixed with epoxy adhesive; exposed faces / edges, rounded / chamfered, mirror polished etc. complete to the approval of the PM. All junctions shall be sealed with silicon sealant.</t>
    </r>
    <r>
      <rPr>
        <rFont val="Arial"/>
        <b/>
        <color theme="1"/>
        <sz val="10.0"/>
      </rPr>
      <t xml:space="preserve"> Further to include required drilling, cutting of holes, SS pins, anchors, clamps, SS framing (304 grade) finishing junctions with plaster etc. complete</t>
    </r>
    <r>
      <rPr>
        <rFont val="Arial"/>
        <color theme="1"/>
        <sz val="10.0"/>
      </rPr>
      <t xml:space="preserve"> as directed by the PM to his entire satisfaction.(Basic Rate:-Rs 200/sqft)</t>
    </r>
  </si>
  <si>
    <r>
      <rPr>
        <rFont val="Arial"/>
        <color theme="1"/>
        <sz val="10.0"/>
      </rPr>
      <t>Providing, constructing 18mm thick</t>
    </r>
    <r>
      <rPr>
        <rFont val="Arial"/>
        <b/>
        <color theme="1"/>
        <sz val="10.0"/>
      </rPr>
      <t xml:space="preserve"> Granite</t>
    </r>
    <r>
      <rPr>
        <rFont val="Arial"/>
        <color theme="1"/>
        <sz val="10.0"/>
      </rPr>
      <t xml:space="preserve"> </t>
    </r>
    <r>
      <rPr>
        <rFont val="Arial"/>
        <b/>
        <color theme="1"/>
        <sz val="10.0"/>
      </rPr>
      <t>Serving Counter platform</t>
    </r>
    <r>
      <rPr>
        <rFont val="Arial"/>
        <color theme="1"/>
        <sz val="10.0"/>
      </rPr>
      <t xml:space="preserve"> as per Architectural drawing; out of </t>
    </r>
  </si>
  <si>
    <t xml:space="preserve">a) 18mm thick 600 mm wide machine cut, mirror polished approved Granite stone exposed faces / edges rounded and mirror polished. (Top of the counter) </t>
  </si>
  <si>
    <t>b) 18mm thick 75 mm wide approved Granite stone fascia exposed edges mirror polished and moulded as detailed.</t>
  </si>
  <si>
    <t>c) 20-25mm thick 600 mm wide one side polished Kota stone under Granite.</t>
  </si>
  <si>
    <t>d) 50mm thick 600 mm wide Kota stone sandwiched vertical partition both exposed faces and edge polished.</t>
  </si>
  <si>
    <t>e) 20-25mm thick one side polished Kota stone stone for shelf at Top level and bottom.</t>
  </si>
  <si>
    <t>Kota stone shall be anchored and grouted with stainless steel pins, clamps and anchor fasteners into concrete and wall, Kota stone at bed shall be bedded in cement sand mortar (1:4) with required cement punning, fascia shall be fixed with epoxy resin work shall include require drilling of hole, making notches, grooves, grouting with epoxy and cement finishing, curing all complete as per detail drawing of Architect and as per instruction from PM from time to time. Further work shall include required cutting in granite to receive stainless steel sink polishing of cut edges to the approval of PM. All joints with masonry stone work and stainless steel sink shall be sealed with silicon sealant.</t>
  </si>
  <si>
    <t>6.30</t>
  </si>
  <si>
    <r>
      <rPr>
        <rFont val="Arial"/>
        <color theme="1"/>
        <sz val="10.0"/>
      </rPr>
      <t>Providing and fixing machine cut, machine polished</t>
    </r>
    <r>
      <rPr>
        <rFont val="Arial"/>
        <b/>
        <color theme="1"/>
        <sz val="10.0"/>
      </rPr>
      <t xml:space="preserve"> 18mm thick</t>
    </r>
    <r>
      <rPr>
        <rFont val="Arial"/>
        <color theme="1"/>
        <sz val="10.0"/>
      </rPr>
      <t xml:space="preserve"> approved </t>
    </r>
    <r>
      <rPr>
        <rFont val="Arial"/>
        <b/>
        <color theme="1"/>
        <sz val="10.0"/>
      </rPr>
      <t>Granite shelves (about 300mm wide)</t>
    </r>
    <r>
      <rPr>
        <rFont val="Arial"/>
        <color theme="1"/>
        <sz val="10.0"/>
      </rPr>
      <t>; fixed in the wall by chasing up to required depth and grouting with approved epoxy grout and supported with SS clamps etc. as shown in the drawing. (Basic Rate:-Rs 200/sqft)</t>
    </r>
  </si>
  <si>
    <r>
      <rPr>
        <rFont val="Arial"/>
        <color theme="1"/>
        <sz val="10.0"/>
      </rPr>
      <t xml:space="preserve">Providing and laying (filling) with approved </t>
    </r>
    <r>
      <rPr>
        <rFont val="Arial"/>
        <b/>
        <color theme="1"/>
        <sz val="10.0"/>
      </rPr>
      <t>Light weight filling blocks</t>
    </r>
    <r>
      <rPr>
        <rFont val="Arial"/>
        <color theme="1"/>
        <sz val="10.0"/>
      </rPr>
      <t xml:space="preserve"> of modified polystyrene foam blocks (Modifoam or equivalent approved). Blocks shall have 9.1 Tons/sqm loading capacity manufactured as per ASTM Specs and having dead weight of not more than 30 Kgs/m3 etc. Blocks shall be fixed on the base surface with adhesive (as per approved make and compatible with blocks) to keep it in position while work is being carried out. Before block filling, the surface shall be properly cleaned to remove all debris and dust etc. complete as per approved manufacturer's specifications and directions of the PM.</t>
    </r>
  </si>
  <si>
    <r>
      <rPr>
        <rFont val="Arial"/>
        <color theme="1"/>
        <sz val="10.0"/>
      </rPr>
      <t xml:space="preserve">Providing and fixing </t>
    </r>
    <r>
      <rPr>
        <rFont val="Arial"/>
        <b/>
        <color theme="1"/>
        <sz val="10.0"/>
      </rPr>
      <t>RCC bench (450mm wide x 450mm high)</t>
    </r>
    <r>
      <rPr>
        <rFont val="Arial"/>
        <color theme="1"/>
        <sz val="10.0"/>
      </rPr>
      <t xml:space="preserve"> made out of </t>
    </r>
    <r>
      <rPr>
        <rFont val="Arial"/>
        <b/>
        <color theme="1"/>
        <sz val="10.0"/>
      </rPr>
      <t>form finished M30 grade RCC vertical support and slab</t>
    </r>
    <r>
      <rPr>
        <rFont val="Arial"/>
        <color theme="1"/>
        <sz val="10.0"/>
      </rPr>
      <t>. Further top of the bench shall be covered with approved machine cut flame finished 18mm thick Granite stone fixed with approved compatible adhesive and required epoxy grouting etc. complete as shown in the drawing.(Basic Rate:-Rs 200/sqft)</t>
    </r>
  </si>
  <si>
    <t>Rate seems very much on lower side. Please confirm Basic Rate: of Stone</t>
  </si>
  <si>
    <r>
      <rPr>
        <rFont val="Arial"/>
        <color theme="1"/>
        <sz val="10.0"/>
      </rPr>
      <t xml:space="preserve">Providing and laying </t>
    </r>
    <r>
      <rPr>
        <rFont val="Arial"/>
        <b/>
        <color theme="1"/>
        <sz val="10.0"/>
      </rPr>
      <t>China Mosaic flooring</t>
    </r>
    <r>
      <rPr>
        <rFont val="Arial"/>
        <color theme="1"/>
        <sz val="10.0"/>
      </rPr>
      <t xml:space="preserve"> on top of waterproofing, including necessary bedding mortar in CM 1:3 in min thick 20 to 25mm with necessary slope, the selected multi colour chips shall be set and jointed in grey cement, curing, cleaning, as per detailed specification and all as directed at site finishing carefully etc. complete. Treatment shall be carried out upto 300 mm. over parapet etc. with vata as directed etc. complete. The treatment shall be tested for water tightness by impounding water for continuously for 7 days.</t>
    </r>
  </si>
  <si>
    <r>
      <rPr>
        <rFont val="Arial"/>
        <color theme="1"/>
        <sz val="10.0"/>
      </rPr>
      <t xml:space="preserve">Providing and fixing </t>
    </r>
    <r>
      <rPr>
        <rFont val="Arial"/>
        <b/>
        <color theme="1"/>
        <sz val="10.0"/>
      </rPr>
      <t>Urinal partitions</t>
    </r>
    <r>
      <rPr>
        <rFont val="Arial"/>
        <color theme="1"/>
        <sz val="10.0"/>
      </rPr>
      <t xml:space="preserve"> made out of </t>
    </r>
    <r>
      <rPr>
        <rFont val="Arial"/>
        <b/>
        <color theme="1"/>
        <sz val="10.0"/>
      </rPr>
      <t>18mm thick</t>
    </r>
    <r>
      <rPr>
        <rFont val="Arial"/>
        <color theme="1"/>
        <sz val="10.0"/>
      </rPr>
      <t xml:space="preserve"> approved</t>
    </r>
    <r>
      <rPr>
        <rFont val="Arial"/>
        <b/>
        <color theme="1"/>
        <sz val="10.0"/>
      </rPr>
      <t xml:space="preserve"> Granite stone machine cut and machine polished (both sides) in one piece</t>
    </r>
    <r>
      <rPr>
        <rFont val="Arial"/>
        <color theme="1"/>
        <sz val="10.0"/>
      </rPr>
      <t xml:space="preserve">  and edges polished and semi rounded, stone fixed in wall securely and grouted and finished in cement sand mortar 1:3 (1 cement : 3 sand) fixed to correct line and level including chasing in wall, curing, cleaning, exposed edge of stone rounded / chamfered and polished etc. all complete as shown in the drawing and to the satisfaction of the PM.
(Basic Rate:-Rs 200/sqft)</t>
    </r>
  </si>
  <si>
    <r>
      <rPr>
        <rFont val="Arial"/>
        <color theme="1"/>
        <sz val="10.0"/>
      </rPr>
      <t xml:space="preserve">Providing and fixing 100mm high of approved quality, colour, design and shade </t>
    </r>
    <r>
      <rPr>
        <rFont val="Arial"/>
        <b/>
        <color theme="1"/>
        <sz val="10.0"/>
      </rPr>
      <t>Terracotta tile (same tile as flooring) skirting to walls / columns</t>
    </r>
    <r>
      <rPr>
        <rFont val="Arial"/>
        <color theme="1"/>
        <sz val="10.0"/>
      </rPr>
      <t>, as shown in drawing or as directed by the PM. Tile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PM.(Basic Rate:-Rs 100/sqft)</t>
    </r>
  </si>
  <si>
    <r>
      <rPr>
        <rFont val="Arial"/>
        <color theme="1"/>
        <sz val="10.0"/>
      </rPr>
      <t xml:space="preserve">Providing and laying approved machine cut, </t>
    </r>
    <r>
      <rPr>
        <rFont val="Arial"/>
        <b/>
        <color theme="1"/>
        <sz val="10.0"/>
      </rPr>
      <t>18mm thick Flamed finish Granite Stone</t>
    </r>
    <r>
      <rPr>
        <rFont val="Arial"/>
        <color theme="1"/>
        <sz val="10.0"/>
      </rPr>
      <t xml:space="preserve"> flooring in approved colour and pattern as detailed in drawing or as directed by the PM. Stone to be bedded in cement sand mortar mix ratio 1:6 (1 cement : 6 sand) minimum 20mm thick including cleaning and preparing the surface for bedding, spreading neat cement slurry by using minimum cement about 2 kg/sqm prior to bedding and spreading cement paste using minimum cement about 4.5 kg/sqm over bedding, joints to be cleaned and grouted with matching colour approved quality polymer based readymade compatible grout, curing, cleaning, protecting till handing over etc. to required line, level, etc. all complete at all heights and leads to the entire satisfaction of the PM.(Location- Entrance Lobby)(Basic Rate:-Rs 200/sqft)</t>
    </r>
  </si>
  <si>
    <t>6.36.1</t>
  </si>
  <si>
    <r>
      <rPr>
        <rFont val="Arial"/>
        <color theme="1"/>
        <sz val="10.0"/>
      </rPr>
      <t xml:space="preserve">-Do as per item no 6.36 but for </t>
    </r>
    <r>
      <rPr>
        <rFont val="Arial"/>
        <b/>
        <color theme="1"/>
        <sz val="10.0"/>
      </rPr>
      <t>18mm thick flamed finish granite stone flooring</t>
    </r>
    <r>
      <rPr>
        <rFont val="Arial"/>
        <color theme="1"/>
        <sz val="10.0"/>
      </rPr>
      <t xml:space="preserve"> </t>
    </r>
    <r>
      <rPr>
        <rFont val="Arial"/>
        <b/>
        <color theme="1"/>
        <sz val="10.0"/>
      </rPr>
      <t>in different pattern as shown in  drawing</t>
    </r>
    <r>
      <rPr>
        <rFont val="Arial"/>
        <color theme="1"/>
        <sz val="10.0"/>
      </rPr>
      <t xml:space="preserve"> all complete at all heights and leads to the entire satisfaction of the PM.(Location- Entrance Foyer)(Basic Rate:-Rs 200/sqft)</t>
    </r>
  </si>
  <si>
    <r>
      <rPr>
        <rFont val="Arial"/>
        <color theme="1"/>
        <sz val="10.0"/>
      </rPr>
      <t xml:space="preserve">Providing and fixing </t>
    </r>
    <r>
      <rPr>
        <rFont val="Arial"/>
        <b/>
        <color theme="1"/>
        <sz val="10.0"/>
      </rPr>
      <t>100mm high</t>
    </r>
    <r>
      <rPr>
        <rFont val="Arial"/>
        <color theme="1"/>
        <sz val="10.0"/>
      </rPr>
      <t xml:space="preserve"> machine cut,</t>
    </r>
    <r>
      <rPr>
        <rFont val="Arial"/>
        <b/>
        <color theme="1"/>
        <sz val="10.0"/>
      </rPr>
      <t>Flamed finish 18mm thick Granite stone (same stone as flooring) skirting to walls / columns</t>
    </r>
    <r>
      <rPr>
        <rFont val="Arial"/>
        <color theme="1"/>
        <sz val="10.0"/>
      </rPr>
      <t xml:space="preserve"> </t>
    </r>
    <r>
      <rPr>
        <rFont val="Arial"/>
        <b/>
        <color theme="1"/>
        <sz val="10.0"/>
      </rPr>
      <t>parallel to waist slab (in inclined profile)</t>
    </r>
    <r>
      <rPr>
        <rFont val="Arial"/>
        <color theme="1"/>
        <sz val="10.0"/>
      </rPr>
      <t>, as shown in drawing or as directed by the PM. Stone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PM.(Location- Entrance Lobby)(Basic Rate:-Rs 200/sqft)</t>
    </r>
  </si>
  <si>
    <t>6.37.1</t>
  </si>
  <si>
    <r>
      <rPr>
        <rFont val="Arial"/>
        <color theme="1"/>
        <sz val="10.0"/>
      </rPr>
      <t xml:space="preserve">-Do as per item no 6.37 but for </t>
    </r>
    <r>
      <rPr>
        <rFont val="Arial"/>
        <b/>
        <color theme="1"/>
        <sz val="10.0"/>
      </rPr>
      <t>18mm thick flamed finish granite stone skirting (same stone as flooring) in different pattern as shown in  drawing</t>
    </r>
    <r>
      <rPr>
        <rFont val="Arial"/>
        <color theme="1"/>
        <sz val="10.0"/>
      </rPr>
      <t xml:space="preserve"> all complete at all heights and leads to the entire satisfaction of the PM. (Location- Entrance Foyer)(Basic Rate:-Rs 200/sqft)</t>
    </r>
  </si>
  <si>
    <r>
      <rPr>
        <rFont val="Arial"/>
        <color theme="1"/>
        <sz val="10.0"/>
      </rPr>
      <t xml:space="preserve">Providing and fixing about </t>
    </r>
    <r>
      <rPr>
        <rFont val="Arial"/>
        <b/>
        <color theme="1"/>
        <sz val="10.0"/>
      </rPr>
      <t>300mm</t>
    </r>
    <r>
      <rPr>
        <rFont val="Arial"/>
        <color theme="1"/>
        <sz val="10.0"/>
      </rPr>
      <t xml:space="preserve"> wide machine cut, machine polished </t>
    </r>
    <r>
      <rPr>
        <rFont val="Arial"/>
        <b/>
        <color theme="1"/>
        <sz val="10.0"/>
      </rPr>
      <t>18mm thick Flamed finish stone Treads in one piece or as directed to full length of step</t>
    </r>
    <r>
      <rPr>
        <rFont val="Arial"/>
        <color theme="1"/>
        <sz val="10.0"/>
      </rPr>
      <t>. Further treads to have (6mm x 3mm deep) grooves on top at front or as detailed in drawing for antiskid effect and nosing as shown in the drawing. Treads to be bedded in cement mortar minimum 20 mm thick mix ratio 1:6 (1 cement : 6 sand) including preparing and cleaning surfaces, spreading cement slurry using minimum cement 2 kg/sqm over prepared surface and 4.5 kg/sq m over bedding, joints to be cleaned and grouted with matching colour approved readymade grout, curing, cleaning, polishing etc. all complete at all heights and leads to the approval of the PM. (Location- breakout space steps)(Basic Rate:-Rs 200/sqft)</t>
    </r>
  </si>
  <si>
    <r>
      <rPr>
        <rFont val="Arial"/>
        <color theme="1"/>
        <sz val="10.0"/>
      </rPr>
      <t xml:space="preserve">-Do- as per Item no. 6.38 above but </t>
    </r>
    <r>
      <rPr>
        <rFont val="Arial"/>
        <b/>
        <color theme="1"/>
        <sz val="10.0"/>
      </rPr>
      <t>flame finished Granite stone treads (about 450mm wide) in Pattern 02 as shown in the drawing</t>
    </r>
    <r>
      <rPr>
        <rFont val="Arial"/>
        <color theme="1"/>
        <sz val="10.0"/>
      </rPr>
      <t>.(Location- Retaining wall seating)(Basic Rate:-Rs 200/sqft)</t>
    </r>
  </si>
  <si>
    <t>6.40</t>
  </si>
  <si>
    <r>
      <rPr>
        <rFont val="Arial"/>
        <color theme="1"/>
        <sz val="10.0"/>
      </rPr>
      <t xml:space="preserve">-Do- as per Item no. 6.38 above but </t>
    </r>
    <r>
      <rPr>
        <rFont val="Arial"/>
        <b/>
        <color theme="1"/>
        <sz val="10.0"/>
      </rPr>
      <t>flame finished Granite stone treads (about 630mm wide) in Pattern 02 as shown in the drawing</t>
    </r>
    <r>
      <rPr>
        <rFont val="Arial"/>
        <color theme="1"/>
        <sz val="10.0"/>
      </rPr>
      <t>.(Location- Retaining wall seating) (Basic Rate:-Rs 200/sqft)</t>
    </r>
  </si>
  <si>
    <r>
      <rPr>
        <rFont val="Arial"/>
        <color theme="1"/>
        <sz val="10.0"/>
      </rPr>
      <t xml:space="preserve">Providing and fixing about </t>
    </r>
    <r>
      <rPr>
        <rFont val="Arial"/>
        <b/>
        <color theme="1"/>
        <sz val="10.0"/>
      </rPr>
      <t>150mm high</t>
    </r>
    <r>
      <rPr>
        <rFont val="Arial"/>
        <color theme="1"/>
        <sz val="10.0"/>
      </rPr>
      <t xml:space="preserve"> machine cut, machine polished</t>
    </r>
    <r>
      <rPr>
        <rFont val="Arial"/>
        <b/>
        <color theme="1"/>
        <sz val="10.0"/>
      </rPr>
      <t xml:space="preserve"> 18mm thick Flamed finish stone high Risers</t>
    </r>
    <r>
      <rPr>
        <rFont val="Arial"/>
        <color theme="1"/>
        <sz val="10.0"/>
      </rPr>
      <t xml:space="preserve"> as directed, to full length of step, further stone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 (Location- breakout space steps)(Basic Rate:-Rs 200/sqft)</t>
    </r>
  </si>
  <si>
    <r>
      <rPr>
        <rFont val="Arial"/>
        <color theme="1"/>
        <sz val="10.0"/>
      </rPr>
      <t xml:space="preserve">Providing and fixing </t>
    </r>
    <r>
      <rPr>
        <rFont val="Arial"/>
        <b/>
        <color theme="1"/>
        <sz val="10.0"/>
      </rPr>
      <t>100mm high</t>
    </r>
    <r>
      <rPr>
        <rFont val="Arial"/>
        <color theme="1"/>
        <sz val="10.0"/>
      </rPr>
      <t xml:space="preserve"> machine cut,</t>
    </r>
    <r>
      <rPr>
        <rFont val="Arial"/>
        <b/>
        <color theme="1"/>
        <sz val="10.0"/>
      </rPr>
      <t xml:space="preserve"> Flamed finish 18mm thick Granite stone (same stone as flooring) skirting to walls / columns parallel to waist slab (in inclined profile)</t>
    </r>
    <r>
      <rPr>
        <rFont val="Arial"/>
        <color theme="1"/>
        <sz val="10.0"/>
      </rPr>
      <t>, as shown in drawing or as directed by the PM. Tile to be fixed over plastered masonry / RCC surfaces by using approved compatible adhesive of required thickness over plastered surface to correct line, level and plumb. Joints are well cleaned and grouted with matching colour polymer based approved quality readymade compatible grout and cured, cleaned, junctions with plaster finished smooth, etc. all complete at all heights and leads to the satisfaction of the PM.(Location- breakout space steps)(Basic Rate:-Rs 200/sqft)</t>
    </r>
  </si>
  <si>
    <r>
      <rPr>
        <rFont val="Arial"/>
        <color theme="1"/>
        <sz val="10.0"/>
      </rPr>
      <t>Providing and fixing</t>
    </r>
    <r>
      <rPr>
        <rFont val="Arial"/>
        <b/>
        <color theme="1"/>
        <sz val="10.0"/>
      </rPr>
      <t xml:space="preserve"> 18mm thick</t>
    </r>
    <r>
      <rPr>
        <rFont val="Arial"/>
        <color theme="1"/>
        <sz val="10.0"/>
      </rPr>
      <t xml:space="preserve"> machine cut, machine polished approved </t>
    </r>
    <r>
      <rPr>
        <rFont val="Arial"/>
        <b/>
        <color theme="1"/>
        <sz val="10.0"/>
      </rPr>
      <t>Granite stone Coping (about 200mm wide)</t>
    </r>
    <r>
      <rPr>
        <rFont val="Arial"/>
        <color theme="1"/>
        <sz val="10.0"/>
      </rPr>
      <t xml:space="preserve"> of approved colour, shape, size and quality with required moulding, chamfering / rounding edges, polishing etc. complete as per detailed drawing. Stone fixed with approved quality compatible adhesive back of stone to correct line, level and plumb. Joints well cleaned, grouted with matching colour approved quality polymer based readymade compatible grout and cured, etc. Further to include required double legged independent scaffolding etc. all complete at all heights and lead to satisfaction of the PM. (Location : On Retaining wall)(Basic Rate:-Rs 110/sqft)</t>
    </r>
  </si>
  <si>
    <r>
      <rPr>
        <rFont val="Arial"/>
        <color theme="1"/>
        <sz val="10.0"/>
      </rPr>
      <t>Providing and laying</t>
    </r>
    <r>
      <rPr>
        <rFont val="Arial"/>
        <b/>
        <color theme="1"/>
        <sz val="10.0"/>
      </rPr>
      <t xml:space="preserve"> 60mm thick</t>
    </r>
    <r>
      <rPr>
        <rFont val="Arial"/>
        <color theme="1"/>
        <sz val="10.0"/>
      </rPr>
      <t xml:space="preserve"> factory made cement concrete</t>
    </r>
    <r>
      <rPr>
        <rFont val="Arial"/>
        <b/>
        <color theme="1"/>
        <sz val="10.0"/>
      </rPr>
      <t xml:space="preserve"> interlocking Paver block of M -30 grade </t>
    </r>
    <r>
      <rPr>
        <rFont val="Arial"/>
        <color theme="1"/>
        <sz val="10.0"/>
      </rPr>
      <t>made by block making machine with strong vibratory compaction, of approved size, design &amp; shape, laid in required colour and pattern over and including 50mm thick compacted bed of coarse sand, filling the joints with line sand etc. all complete as per the direction of PM.(Basic Rate:- Rs.95/sq.ft)</t>
    </r>
  </si>
  <si>
    <t>1573 as per iitb</t>
  </si>
  <si>
    <t>-Do- as per Item no. 6.44 above but with approved quality Permeable Pavers as approved by Architect / PM.</t>
  </si>
  <si>
    <r>
      <rPr>
        <rFont val="Arial"/>
        <color theme="1"/>
        <sz val="10.0"/>
      </rPr>
      <t xml:space="preserve">Providing and laying approved machine cut, machine polished 25mm thick </t>
    </r>
    <r>
      <rPr>
        <rFont val="Arial"/>
        <b/>
        <color theme="1"/>
        <sz val="10.0"/>
      </rPr>
      <t>Shahabad Stone flooring</t>
    </r>
    <r>
      <rPr>
        <rFont val="Arial"/>
        <color theme="1"/>
        <sz val="10.0"/>
      </rPr>
      <t xml:space="preserve"> in approved colour and pattern as detailed in drawing or as directed by the PM. Stone to be bedded in cement sand mortar mix ratio 1:6 (1 cement : 6 sand) minimum 20mm thick including cleaning and preparing the surface for bedding, spreading neat cement slurry by using minimum cement about 2 kg/sqm prior to bedding and spreading cement paste using minimum cement about 4.5 kg/sqm over bedding, joints to be cleaned and grouted with matching colour approved quality polymer based readymade compatible grout, curing, cleaning, protecting till handing over etc. to required line, level, etc. all complete at all heights and leads to the entire satisfaction of the PM.</t>
    </r>
  </si>
  <si>
    <r>
      <rPr>
        <rFont val="Arial"/>
        <color theme="1"/>
        <sz val="10.0"/>
      </rPr>
      <t xml:space="preserve">Providing and laying approved machine cut </t>
    </r>
    <r>
      <rPr>
        <rFont val="Arial"/>
        <b/>
        <color theme="1"/>
        <sz val="10.0"/>
      </rPr>
      <t>18mm thick</t>
    </r>
    <r>
      <rPr>
        <rFont val="Arial"/>
        <color theme="1"/>
        <sz val="10.0"/>
      </rPr>
      <t xml:space="preserve"> rough</t>
    </r>
    <r>
      <rPr>
        <rFont val="Arial"/>
        <b/>
        <color theme="1"/>
        <sz val="10.0"/>
      </rPr>
      <t xml:space="preserve"> Granite Stone flooring</t>
    </r>
    <r>
      <rPr>
        <rFont val="Arial"/>
        <color theme="1"/>
        <sz val="10.0"/>
      </rPr>
      <t xml:space="preserve"> in approved colour and pattern as detailed in drawing or as directed by the PM. Stone to be bedded in cement sand mortar mix ratio 1:6 (1 cement : 6 sand) minimum 20mm thick including cleaning and preparing the surface for bedding, spreading neat cement slurry by using minimum cement about 2 kg/sqm prior to bedding and spreading cement paste using minimum cement about 4.5 kg/sqm over bedding, joints to be cleaned and grouted with matching colour approved quality polymer based readymade compatible grout, curing, cleaning, protecting till handing over etc. to required line, level, etc. all complete at all heights and leads to the entire satisfaction of the PM.(Basic Rate:-Rs 200/sqft)</t>
    </r>
  </si>
  <si>
    <r>
      <rPr>
        <rFont val="Arial"/>
        <color theme="1"/>
        <sz val="10.0"/>
      </rPr>
      <t xml:space="preserve">Providing and constructing of </t>
    </r>
    <r>
      <rPr>
        <rFont val="Arial"/>
        <b/>
        <color theme="1"/>
        <sz val="10.0"/>
      </rPr>
      <t>Granular sub-base</t>
    </r>
    <r>
      <rPr>
        <rFont val="Arial"/>
        <color theme="1"/>
        <sz val="10.0"/>
      </rPr>
      <t xml:space="preserve"> (With material conforming to Grade-I (size range 75 mm to 0.075 mm) having CBR Value-30) by providing close graded material conforming to specifications, mixing in a mechanical mix plant at OMC, carriage of mixed material by tippers to work site, for all leads &amp; lifts, spreading in uniform layers of specified thickness with motor grader on prepared surface and compacting with vibratory power roller to achieve the desired density, complete as per specifications and directions of PM.</t>
    </r>
  </si>
  <si>
    <t>6.48.1</t>
  </si>
  <si>
    <t>With material conforming to Grade-I (size range 75 mm to 0.075 mm) having CBR Value-30</t>
  </si>
  <si>
    <r>
      <rPr>
        <rFont val="Arial"/>
        <color theme="1"/>
        <sz val="10.0"/>
      </rPr>
      <t xml:space="preserve">Providing and fixing at or near ground level </t>
    </r>
    <r>
      <rPr>
        <rFont val="Arial"/>
        <b/>
        <color theme="1"/>
        <sz val="10.0"/>
      </rPr>
      <t>precast cement concrete in kerbs (size as mentioned in drawings), edgings etc</t>
    </r>
    <r>
      <rPr>
        <rFont val="Arial"/>
        <color theme="1"/>
        <sz val="10.0"/>
      </rPr>
      <t>. as per approved pattern and setting in position with cement mortar 1:3 (1 Cement : 3 coarse sand), including the cost of required centering, shuttering complete 1:1½:3 (1 Cement: 1½ coarse sand(zone-III) derived from natural sources: 3 graded stone aggregate 20 mm nominal size derived from natural sources). (Basic Rate:- Rs.450/Pcs)</t>
    </r>
  </si>
  <si>
    <t>31867 as per iitb</t>
  </si>
  <si>
    <t>6.50</t>
  </si>
  <si>
    <r>
      <rPr>
        <rFont val="Arial"/>
        <color theme="1"/>
        <sz val="10.0"/>
      </rPr>
      <t xml:space="preserve">Providing, laying, spreading and compacting graded stone aggregate (size range 53 mm to 0.075 mm) to </t>
    </r>
    <r>
      <rPr>
        <rFont val="Arial"/>
        <b/>
        <color theme="1"/>
        <sz val="10.0"/>
      </rPr>
      <t>Wet mix macadam (WMM)</t>
    </r>
    <r>
      <rPr>
        <rFont val="Arial"/>
        <color theme="1"/>
        <sz val="10.0"/>
      </rPr>
      <t xml:space="preserve"> in 3 layers including premixing the material with water at OMC in for all leads &amp; lifts, laying in uniform layers with mechanical paverfinisher in sub- base / base course on well prepared surface and compacting with vibratory roller of 8 to 10 tonne capacity to achievethe desired density, complete as per specifications and directions of PM.</t>
    </r>
  </si>
  <si>
    <r>
      <rPr>
        <rFont val="Arial"/>
        <color theme="1"/>
        <sz val="10.0"/>
      </rPr>
      <t xml:space="preserve">Providing and laying </t>
    </r>
    <r>
      <rPr>
        <rFont val="Arial"/>
        <b/>
        <color theme="1"/>
        <sz val="10.0"/>
      </rPr>
      <t>semi-dense Bituminous concrete</t>
    </r>
    <r>
      <rPr>
        <rFont val="Arial"/>
        <color theme="1"/>
        <sz val="10.0"/>
      </rPr>
      <t xml:space="preserve"> using crushed stone aggregates of specified grading, premixed with bituminous binder and filler, transporting the hot mix to work site by tippers, laying with paver finisher equiped with electronic sensor to the required grade, level and alignment and rolling with smooth wheeled, vibratory and tandem rollers to achieve the desired compaction and density as per specification, complete and as per directions of PM.</t>
    </r>
  </si>
  <si>
    <t>6.51.1</t>
  </si>
  <si>
    <t>25 mm compacted thickness with bitumen of grade VG-30 @ 5% (percentage by weight of total mix) and lime filler @ 2% (percentage by weight of Aggregate) prepared in Batch Type Hot Mix Plant of 100-120 TPH capacity.</t>
  </si>
  <si>
    <r>
      <rPr>
        <rFont val="Arial"/>
        <color theme="1"/>
        <sz val="10.0"/>
      </rPr>
      <t xml:space="preserve">Providing and laying </t>
    </r>
    <r>
      <rPr>
        <rFont val="Arial"/>
        <b/>
        <color theme="1"/>
        <sz val="10.0"/>
      </rPr>
      <t>Bituminous concrete</t>
    </r>
    <r>
      <rPr>
        <rFont val="Arial"/>
        <color theme="1"/>
        <sz val="10.0"/>
      </rPr>
      <t xml:space="preserve"> using crushed stone aggregates of specified grading, premixed with bituminous binder and filler, transporting the hot mix to work site by tippers, laying with paver finisher equiped with electronic sensor to the required grade, level and alignment and rolling with smooth wheeled, vibratory and tandem rollers to achieve the desired compaction and density as per specification, complete and as per directions of PM.</t>
    </r>
  </si>
  <si>
    <t>6.52.1</t>
  </si>
  <si>
    <t>40/50 mm compacted thickness with bitumen of grade VG-30 @ 5.5% (percentage by weight of total mix) and lime filler @ 3% (percentage by weight of Aggregate) prepared in Batch Type Hot Mix Plant of 100-120 TPH capacity.</t>
  </si>
  <si>
    <t>19178 as per iitb</t>
  </si>
  <si>
    <r>
      <rPr>
        <rFont val="Arial"/>
        <color theme="1"/>
        <sz val="10.0"/>
      </rPr>
      <t xml:space="preserve">Providing and fixing about </t>
    </r>
    <r>
      <rPr>
        <rFont val="Arial"/>
        <b/>
        <color theme="1"/>
        <sz val="10.0"/>
      </rPr>
      <t>300mm wide</t>
    </r>
    <r>
      <rPr>
        <rFont val="Arial"/>
        <color theme="1"/>
        <sz val="10.0"/>
      </rPr>
      <t xml:space="preserve"> machine cut,</t>
    </r>
    <r>
      <rPr>
        <rFont val="Arial"/>
        <b/>
        <color theme="1"/>
        <sz val="10.0"/>
      </rPr>
      <t xml:space="preserve"> flame finished 18mm thick Granite stone Treads in one piece or as directed to full length of step</t>
    </r>
    <r>
      <rPr>
        <rFont val="Arial"/>
        <color theme="1"/>
        <sz val="10.0"/>
      </rPr>
      <t>. Further treads to have (6mm x 3mm deep) grooves on top at front or as detailed in drawing for anti-skid effect and nosing as shown in the drawing. Treads to be fixed over existing MS plate with necessary screws, pins, fasteners etc. all complete at all heights and leads to the approval of the PM. (Location : Metal Staircase)</t>
    </r>
  </si>
  <si>
    <t>TOTAL OF FLOORING WORK</t>
  </si>
  <si>
    <r>
      <rPr>
        <rFont val="Arial"/>
        <color theme="1"/>
        <sz val="10.0"/>
      </rPr>
      <t>Providing and fixing door frame with single rebate grooved profile of size</t>
    </r>
    <r>
      <rPr>
        <rFont val="Arial"/>
        <b/>
        <color theme="1"/>
        <sz val="10.0"/>
      </rPr>
      <t xml:space="preserve"> </t>
    </r>
    <r>
      <rPr>
        <rFont val="Arial"/>
        <color theme="1"/>
        <sz val="10.0"/>
      </rPr>
      <t xml:space="preserve">125mm x 55mm made out of minimum 1.20mm (18 gauge) thick galvanized steel sheet. Frames shall be mitered only. Frames shall be field assembled with self tabs. Bolted &amp; butted joints are not acceptable. Frames to have inbuild grooved sealing system for taking appropriate seal. All provision shall be mortised, drilled and tapped for receiving appropriate hardware. Frames shall be provided with back plate bracket and anchor fasteners for installation on a finished plastered masonry wall opening. once frames installed it should be grouted with non fire rated puff. </t>
    </r>
  </si>
  <si>
    <r>
      <rPr>
        <rFont val="Arial"/>
        <color theme="1"/>
        <sz val="10.0"/>
      </rPr>
      <t xml:space="preserve">Providing and fixing factory made </t>
    </r>
    <r>
      <rPr>
        <rFont val="Arial"/>
        <b/>
        <color theme="1"/>
        <sz val="10.0"/>
      </rPr>
      <t>30mm thick flush shutter</t>
    </r>
    <r>
      <rPr>
        <rFont val="Arial"/>
        <color theme="1"/>
        <sz val="10.0"/>
      </rPr>
      <t xml:space="preserve"> of approved make confirming to IS 2202 (Part - I); Shutter shall be manufactured with exterior quality synthetic adhesive forming marine ply surfaces, internally lipped. </t>
    </r>
    <r>
      <rPr>
        <rFont val="Arial"/>
        <b/>
        <color theme="1"/>
        <sz val="10.0"/>
      </rPr>
      <t>Further shutter shall be finished with 1.0mm thick Laminate finish on both side</t>
    </r>
    <r>
      <rPr>
        <rFont val="Arial"/>
        <color theme="1"/>
        <sz val="10.0"/>
      </rPr>
      <t xml:space="preserve"> of approved make, shade and design, hot pressed at factory, edges of shutter shall be provided with 6mm thick teakwood beadings using exterior quality synthetic adhesive, headless GI nails, screws, beading finished with melamine polish, etc. Also including creating pattern / design of paneled shutter as shown in the drawing. Further providing and fixing ironmongeries as per schedule and drawings all complete to entire satisfaction of the PM.</t>
    </r>
  </si>
  <si>
    <t>7.2.1</t>
  </si>
  <si>
    <t>Door D4, Single leaf door shutter with Structural opening size - 900mm x 2100mm including anodized Aluminium lover panel at bottom. (Location : Common Toilet Main door)</t>
  </si>
  <si>
    <t>Ironmongery of approved make:</t>
  </si>
  <si>
    <t>a) SS ball bearing Hinges butt hinges size 4" x 3" x 3mm - 4 Nos.</t>
  </si>
  <si>
    <t>b) SS Mortise Dead lock with euro profile cylinder  - 1 No.</t>
  </si>
  <si>
    <t>c) SS Pull handle D type 300mm long x 22mm dia - 1 Pair</t>
  </si>
  <si>
    <t>d) SS Rack and pinion Door closer with standard arm and two independent closing arms - 1 No.</t>
  </si>
  <si>
    <t>7.2.2</t>
  </si>
  <si>
    <t>Door D7, Pivoted door shutter with Structural opening size - 1000mm x 2100mm. (Location : Universal toilet)</t>
  </si>
  <si>
    <t>Rate seems very much on higher side.</t>
  </si>
  <si>
    <t>a) SS heavy duty pivoted hinges size - 6 Nos.</t>
  </si>
  <si>
    <t>b) SS Pull handle D type 600mm long x 25mm dia - 3 Pair</t>
  </si>
  <si>
    <t>7.2.3</t>
  </si>
  <si>
    <t>Door D8, Double leaf pivoted door shutter with Structural opening size - 3530mm x 2100mm . (Location : Entrance lobby door)</t>
  </si>
  <si>
    <t>a) SS pivoted hinges - 6 Nos.</t>
  </si>
  <si>
    <t>c) SS Pull handle D type 300mm long x 22mm dia - 2 Pair</t>
  </si>
  <si>
    <t>d) SS Rack and pinion concealed Door closer with standard arm and two independent closing arms - 1 No.</t>
  </si>
  <si>
    <t>Insulated Hollow metal fire doors</t>
  </si>
  <si>
    <t xml:space="preserve">Providing and fixing of medium duty hollow metal  fire rated doors as per IS 3614: 2021, for 120min integrity &amp; 30min. insulation. Pressed galvanized steel confirming to IS 277 with the following specification. Recommended fire door shall be tested to IS 17518 (Part 1) : 2022 / ISO 3008-1: 2019 from CBRI lab and manufactured in ISO 9001: 2015 certfied company for quality management. ISI labled fire door shall be with fire rated hardware and vision panel all as a complete assembly and shall not be more than 58kg/Sqmt in weight. Proper label confirming the type of door and the hourly rating is mandatory. Need independent testing for both latched and unlatched doors.  Ref Page No-8 &amp; 10, Sec: 7.2.9 &amp; 7.3.6 of Builder’s Hardware IS3614:2021.  </t>
  </si>
  <si>
    <t>Door frame shall be step rebate grooved profile of size 125mm x 75mm made out of 1.20mm (18gauge) minimum thick galvanized steel sheet. Frames shall be mitered and field assembled with self tabs. Frames to have inbuild grooved sealing system for taking fire rated EPDM seals. All provision should be mortised, drilled and tapped for receiving appropriate hardware.  Frames should be provided with back plate bracket and anchor fasteners for installation on a finished plastered masonry wall opening. Frames shall be filled with fire rated puff.</t>
  </si>
  <si>
    <t>Door leaf shall be 60mm thick fully flush double skin step design door, insulated with or without vision lite. Door leaf shall be manufactured from 1.2mm (18guage) minimum thick galvanised steel sheet. The internal construction of the door should be rigid reinforcement pads for receiving appropriate hardware. The infill material shall be high density mineral wool with a density not less than 120kg/m3 as an insulation material. Intumescent seals 15 x 1.5mm to be provided. All ISI labelled doors shall be factory prepped for receiving appropriate hardware and provided with necessary reinforcement for hinges, locks, and door closers. The edges should be interlocked with a bending radius of 1.4mm. For pair of doors integrated astragals has to be provided on the meeting stile for both active and inactive leaf. Vision lite wherever applicable with clear borosilicate fire rated glass of 6mm. Glass shall be fixed with suitable gasket and with clip-on arrangement.</t>
  </si>
  <si>
    <t xml:space="preserve">Door and frames shall be finished Pure Polyster Powder coated and shall have passed minimum 500 hours of salt sprey test. </t>
  </si>
  <si>
    <t>Rate shall include supply and installation of frame, shutter as a complete assembly including all hardware, smoke seals &amp; glass with tape.</t>
  </si>
  <si>
    <t>7.3.1</t>
  </si>
  <si>
    <t>Door D1, Double leaf door shutter with Structural opening size - 2400mm x 2100mm including fixed glass panels at top (750mm high) and sides with 6mm thick clear toughened glass of approved make. (Location : OAB - 30 &amp; 60 Seater Calss rooms)</t>
  </si>
  <si>
    <t>a) SS ball bearing Hinges butt hinges size 4" x 3" x 3mm - 8 Nos.</t>
  </si>
  <si>
    <t>d) SS Tower Bolt 300mm long - 2 Nos.</t>
  </si>
  <si>
    <t>e) SS Door stopper with PVC rubber buffer - 2 Nos.</t>
  </si>
  <si>
    <t>f) SS Rack and pinion concealed Door closer with standard arm and two independent closing arms with gravity type coordinator - 2 Nos.</t>
  </si>
  <si>
    <t>7.3.2</t>
  </si>
  <si>
    <t>Door D1a, Double leaf door shutter with Structural opening size - 1800mm x 2100mm including fixed glass panels at top (750mm high) with 6mm thick clear toughened glass of approved make. (Location : OAB - 120 Seater Calss rooms)</t>
  </si>
  <si>
    <t>f) SS Rack and pinion Door closer with standard arm and two independent closing arms with gravity type coordinator - 2 Nos.</t>
  </si>
  <si>
    <t>7.3.3</t>
  </si>
  <si>
    <t>Door D2, Single leaf door shutter with Structural opening size - 1200mm x 2100mm including fixed glass panels at top (750mm high or circular) with 6mm thick clear toughened glass of approved make. (Location : OAB - 120 Seater Calss rooms, Harkness layout Class room, Mootcourt, Admin lounge)</t>
  </si>
  <si>
    <t>reduced from 47180 to 11948</t>
  </si>
  <si>
    <t>d) SS Tower Bolt 300mm long - 1 No.</t>
  </si>
  <si>
    <t>e) SS Door stopper with PVC rubber buffer - 1 No.</t>
  </si>
  <si>
    <t>f) SS Rack and pinion concealed Door closer with standard arm and two independent closing arms - 1 No.</t>
  </si>
  <si>
    <t>7.3.4</t>
  </si>
  <si>
    <t>Door D5, Double leaf door shutter with Structural opening size - 1800mm x 2800mm. (Location : OAB - Admin)</t>
  </si>
  <si>
    <t>a) SS ball bearing Hinges butt hinges size 4" x 3" x 3mm - 10 Nos.</t>
  </si>
  <si>
    <t xml:space="preserve">Un-Insulated Hollow metal fire doors </t>
  </si>
  <si>
    <t xml:space="preserve">Providing and fixing of medium duty hollow metal  fire rated doors as per IS 3614: 2021, for 120min integrity only.Pressed galvanized steel confirming to IS 277 with the following specification. Recommended fire door shall be tested to IS 17518 (Part 1) : 2022 / ISO 3008-1: 2019 from CBRI lab and manufactured in ISO 9001: 2015 certfied company for quality management. ISI labled fire door shall be with fire rated hardware and vision panel all as a complete assembly and shall not be more than 34kg/Sqmt in weight. Proper label confirming the type of door and the hourly rating is mandatory. Need independent testing for both latched and unlatched doors.  Ref Page No-8 &amp; 10, Sec: 7.2.9 &amp; 7.3.6 of Builder’s Hardware IS3614:2021.  </t>
  </si>
  <si>
    <t>Door frame shall be single rebate grooved profile of size 125mm x 55mm made out of 1.20mm (18gauge) minimum thick galvanized steel sheet. Frames shall be mitered and field assembled with self tabs. Frames to have inbuild grooved sealing system for taking fire rated EPDM seals. All provision should be mortised, drilled and tapped for receiving appropriate hardware.  Frames should be provided with back plate bracket and anchor fasteners for installation on a finished plastered masonry wall opening. Frames shall be filled with fire rated puff (paid extra).</t>
  </si>
  <si>
    <t>Door leaf shall be 46mm thick fully flush double skin door, sandwiched panel un-insulated with or without vision lite. Door leaf shall be manufactured from 1.2mm (18guage) minimum thick galvanised steel sheet. The internal construction of the door should be rigid reinforcement pads for receiving appropriate hardware. The infill material shall be honeycomb core. All doors shall be factory prepped for receiving appropriate hardware and provided with necessary reinforcement for hinges, locks, and door closers. The edges should be interlocked with a bending radius of 1.4mm. For pair of doors integrated astragals has to be provided on the meeting stile for both active and inactive leaf. Vision lite wherever applicable with clear borosilicate fire rated glass of 6mm. Glass shall be fixed with suitable gasket and with clip-on arrangement.</t>
  </si>
  <si>
    <t>Rate shall include supply and installation of frame,shutter as a complete assembly including all hardware, smoke seals &amp; glass with tape.</t>
  </si>
  <si>
    <t>7.4.1</t>
  </si>
  <si>
    <t>Door D2a, Single leaf door shutter with Structural opening size - 1200mm x 2100mm. (Location : Storage, Main Panel room, Server room)</t>
  </si>
  <si>
    <t>Rate seems very much on lower side.</t>
  </si>
  <si>
    <t>a) SS ball bearing Hinges butt hinges size 4" x 3" x 3mm - 3 Nos.</t>
  </si>
  <si>
    <t>7.4.2</t>
  </si>
  <si>
    <t>Door D2b, Single leaf door shutter with Structural opening size - 1200mm x 2100mm. (Location : Storage, Main Panel room, Server room)</t>
  </si>
  <si>
    <t>e) Vision panel of size 320mm x 320mm of with 6mm thick borosilicate glass of approved make and required bedding - 2 Nos.</t>
  </si>
  <si>
    <t>7.4.3</t>
  </si>
  <si>
    <t>Door DS3, Double leaf door shutter with Structural opening size - 1270mm x 2100mm. (Location : Electrical Duct)</t>
  </si>
  <si>
    <t>7849 in iitb</t>
  </si>
  <si>
    <t>a) SS ball bearing Hinges butt hinges size 4" x 3" x 3mm - 6 Nos.</t>
  </si>
  <si>
    <t>7.4.4</t>
  </si>
  <si>
    <t>Door DS4, Single leaf door shutter with Structural opening size - 900mm x 2100mm. (Location : Electrical Duct)</t>
  </si>
  <si>
    <t>7.4.5</t>
  </si>
  <si>
    <t>Door DS5, Single leaf door shutter with Structural opening size - 600mm x 2100mm. (Location : Fire Duct)</t>
  </si>
  <si>
    <t>7029 in iitb</t>
  </si>
  <si>
    <t>d) Vision panel of size 220mm x 800mm of with 6mm thick borosilicate glass of approved make and required bedding - 2 Nos.</t>
  </si>
  <si>
    <r>
      <rPr>
        <rFont val="Arial"/>
        <color theme="1"/>
        <sz val="10.0"/>
      </rPr>
      <t xml:space="preserve">Providing and fixing of Standard duty </t>
    </r>
    <r>
      <rPr>
        <rFont val="Arial"/>
        <b/>
        <color theme="1"/>
        <sz val="10.0"/>
      </rPr>
      <t>Hollow metal doors</t>
    </r>
    <r>
      <rPr>
        <rFont val="Arial"/>
        <color theme="1"/>
        <sz val="10.0"/>
      </rPr>
      <t xml:space="preserve"> of approved make confirming to IS 16074 &amp; IS 4351 made of pressed galvanized steel confirming to IS 277 with the following specification. Doors shall be manufcatured in ISO 9001: 2015 certified company for quality management. Doors shall be with vision glass as a part of complete assembly (if applicable). </t>
    </r>
  </si>
  <si>
    <r>
      <rPr>
        <rFont val="Arial"/>
        <color theme="1"/>
        <sz val="10.0"/>
      </rPr>
      <t>Door frame shall be single rebate grooved profile of size</t>
    </r>
    <r>
      <rPr>
        <rFont val="Arial"/>
        <b/>
        <color theme="1"/>
        <sz val="10.0"/>
      </rPr>
      <t xml:space="preserve"> </t>
    </r>
    <r>
      <rPr>
        <rFont val="Arial"/>
        <color theme="1"/>
        <sz val="10.0"/>
      </rPr>
      <t xml:space="preserve">125mm x 55mm made out of minimum 1.20mm (18gauge) thick galvanized steel sheet. Frames shall be mitered only. Frames shall be field assembled with self tabs. Bolted &amp; butted joints are not acceptable. Frames to have inbuild grooved sealing system with appropriate PVC seal. All provision should be mortised, drilled and tapped for receiving appropriate hardware. Frames shall be provided with back plate bracket and anchor fasteners for installation on a finished plastered masonry wall opening. once frames installed it shall be grouted with non fire rated PUF. </t>
    </r>
  </si>
  <si>
    <t xml:space="preserve">Door leaf shall be 46mm thick fully flush double skin door, with or without vision lite. Door leaf shall be manufactured from minimum 0.8mm (22guage) thick galvanised steel sheet. The internal construction of the door should be rigid reinforcement pads for receiving appropriate hardware. The infill material shall be resin bonded honeycomb core. The edges should be interlocked with a bending radius of 1.4mm. For pair of doors integrated astragals has to be provided on the meeting stile for both active and inactive leaf. Vision lite wherever applicable should be provided a clipon arrangement. Glass shall be minimum 6mm clear toughned glass with suitable gaskets as per manufacturers recommendation with a clipon arrangement.  </t>
  </si>
  <si>
    <t xml:space="preserve">All doors and frames shall be finished Pure Polyster Powder coated and shall have passed minimum 500 hours of salt sprey test. </t>
  </si>
  <si>
    <t xml:space="preserve">Rate shall include supply and installation of frame, shutter, hardware, vision panel as a complete assembly. </t>
  </si>
  <si>
    <t>7.5.1</t>
  </si>
  <si>
    <t>Door D3, Single leaf door shutter with Structural opening size - 900mm x 2100mm including anodized Aluminium lover panel (900mm high) at top. (Location : New Faculty block - Cabins)</t>
  </si>
  <si>
    <t>Aluminium Doors &amp; Windows</t>
  </si>
  <si>
    <r>
      <rPr>
        <rFont val="Arial"/>
        <color theme="1"/>
        <sz val="10.0"/>
      </rPr>
      <t xml:space="preserve">Designing, providing, fabricating and fixing in position Aluminium joinery and glazing as detailed; aluminium having anodize coating (anodised transparent or dyed to required shade according to IS: 1868, minimum anodic coating of grade AC 15) as detailed in drawing or directed by the PM, aluminium shall conform to IS 63400 WP and extruded section shall be ready to receive weather strips, EPDM gaskets anti rattling wool piles etc. and hardware. Designing of section shall account for designed loads as per IS 875 and IS 456-2000, Minimum thickness of aluminium to be 1.5 mm, joinery with factory made mechanical junctions, concealed fixing and sealing with sealant around periphery etc. as per </t>
    </r>
    <r>
      <rPr>
        <rFont val="Arial"/>
        <b/>
        <color theme="1"/>
        <sz val="10.0"/>
      </rPr>
      <t>approved shop drawing and sample</t>
    </r>
    <r>
      <rPr>
        <rFont val="Arial"/>
        <color theme="1"/>
        <sz val="10.0"/>
      </rPr>
      <t>. All items receiving fittings and fixtures shall be strengthened and lapped as required.</t>
    </r>
  </si>
  <si>
    <t>-  Aluminium sections shall be of approved premium brand</t>
  </si>
  <si>
    <t>-  All fixing shall be concealed</t>
  </si>
  <si>
    <t>-  EPDM beading purpose made shall be provided.</t>
  </si>
  <si>
    <t>-  Chromotised sub frame to be fixed prior to plaster.</t>
  </si>
  <si>
    <t>-  EPDM gasket shall comply with 11149:1984</t>
  </si>
  <si>
    <t>-  Fixing shall be with SS screws.</t>
  </si>
  <si>
    <t>-  All beading shall be snap on type.</t>
  </si>
  <si>
    <t>-  Glazing beading shall be from inside only.</t>
  </si>
  <si>
    <t xml:space="preserve">-  Minimum thickness of glass shall be 6mm clear toughened glass shall comply with IS 14900; 2018. </t>
  </si>
  <si>
    <t>-  Extruded sections shall comply with IS 733; 1956</t>
  </si>
  <si>
    <t>-  Hollow sections shall comply with IS 1285 : 1958</t>
  </si>
  <si>
    <t>Casement Windows (Factory fabricated)</t>
  </si>
  <si>
    <t>-  Hinges shall be strong and with Stainless Steel pin and washers.</t>
  </si>
  <si>
    <t>-  Two way locking arrangement.</t>
  </si>
  <si>
    <t xml:space="preserve">- Handles shall be strong / durable and finished as of aluminum. </t>
  </si>
  <si>
    <t>-  In fixed glazed, extruded snap-on type beading shall be provided.</t>
  </si>
  <si>
    <t>- Friction stay or as approved shall be used of Stainless Steel.</t>
  </si>
  <si>
    <t>- where specified lever locks shall be provided</t>
  </si>
  <si>
    <t>Sliding Windows. (Factory fabricated)</t>
  </si>
  <si>
    <t>-  Anti-lifting device.</t>
  </si>
  <si>
    <t>-  Bottom rail shall be with self cleaning gutter section.</t>
  </si>
  <si>
    <t>-  Stainless steel ball bearings rollers.</t>
  </si>
  <si>
    <t xml:space="preserve">- Concealed locking arrangement. </t>
  </si>
  <si>
    <t>- Concealed tower bolts.</t>
  </si>
  <si>
    <t>-  All fitting and fixtures such as lever locks, handles, hinges, concealed tower bolts, etc. shall be suited to sections and be of approved make. They shall be finished in matching anodized coating. Alumnium Mosquito mesh of required aperture with minimum 60 micron powder coated aluminium framing with prior approval before installation.</t>
  </si>
  <si>
    <t>-  Supply and fixing of aluminium work shall be carried out from approved agency.</t>
  </si>
  <si>
    <r>
      <rPr>
        <rFont val="Arial"/>
        <color theme="1"/>
        <sz val="10.0"/>
      </rPr>
      <t>-  Prior to start of work supplier shall submit</t>
    </r>
    <r>
      <rPr>
        <rFont val="Arial"/>
        <b/>
        <color theme="1"/>
        <sz val="10.0"/>
      </rPr>
      <t xml:space="preserve"> detailed full scale shop drawings including plan, elevation and detail of fixing with structure for approval of the PM</t>
    </r>
    <r>
      <rPr>
        <rFont val="Arial"/>
        <color theme="1"/>
        <sz val="10.0"/>
      </rPr>
      <t>. Samples of each item on full scale or smaller scale as directed by the PM shall be submitted for approval.</t>
    </r>
  </si>
  <si>
    <t>-  Work shall proceed only on approval of shop drawing, samples of each extruded section, beading, gaskets, wool pile, fittings and fixtures by the PM in writing.</t>
  </si>
  <si>
    <t>-  Glazing shall be as noted for each unit in drawing.</t>
  </si>
  <si>
    <t>-  Following minimum specifications for Aluminium sections (27mm Euro series) are to be followed</t>
  </si>
  <si>
    <t>Outer Frame Pipe Section - 90mm x 40mm x 7.25 Kg / 12’ length</t>
  </si>
  <si>
    <t>27mm Sliding Window 3 Track - 90mm x 40mm x 7.25 Kg / 12’ length</t>
  </si>
  <si>
    <t>27mm Sliding Window 2 Track - 55mm x 40mm x 5.5 Kg / 12’ length</t>
  </si>
  <si>
    <t>27mm Shutter - 27mm x 65mm x 3.2 Kg / 12’ length</t>
  </si>
  <si>
    <t>27mm Interlock - 18mm x 50mm x 1.1 to 1.3 Kg / 12’ length</t>
  </si>
  <si>
    <t>Openable Window Outer Frame - 40mm x 39mm x 2.3 to 2.5 Kg / 12’ length</t>
  </si>
  <si>
    <t>Openable Window Shutter Frame - 43mm x 40mm x 2.6 Kg / 12’ length</t>
  </si>
  <si>
    <t>Openable Window Mullion Frame - 40mm x 54mm x 2.8 to 3.1 Kg / 12’ length</t>
  </si>
  <si>
    <t>Openable Window Glazing Clip - 31mm x 18mm x 0.9 to 1.1 KG / 12’ length</t>
  </si>
  <si>
    <t>Z Louvers - 79mm x 2.1 Kg / 12’ length</t>
  </si>
  <si>
    <t>Z Louvers Flat - 3mm x 1.2 to 1.6 Kg / 12’ length</t>
  </si>
  <si>
    <t>Ventilator Pipe - 100mm x 25mm 2.8 x 3 Kg / 12’ length</t>
  </si>
  <si>
    <t>Ventilator Glass - Minimum 4mm Bajri Glass</t>
  </si>
  <si>
    <t>Mosquito Mesh - Stainless Steel Mosquito Mesh 304 Grade</t>
  </si>
  <si>
    <t>7.6.1</t>
  </si>
  <si>
    <t>W1 - Partly Aluminium Louvered with mosquito mesh (Top) Partly Sliding (3 Track with Mosquito mesh panel) (Bottom) Window with Structural opening size : 1200mm x 2250mm with 6mm thick approved clear toughened glass as per shop drawing &amp; detail drawing. (Location : Admin, 60 Seater Class rooms, Campus life cabin, Last faculty cabin, Allied staff lounge)</t>
  </si>
  <si>
    <t>7.6.2</t>
  </si>
  <si>
    <t>W2 - Partly Aluminium Louvered with mosquito mesh (Top) Partly Sliding (3 Track with Mosquito mesh panel) (Bottom) Window with Structural opening size : 1800mm x 2250mm with 6mm thick approved clear toughened glass as per shop drawing &amp; detail drawing. (Location : 30 &amp; 60 Seater Class rooms)</t>
  </si>
  <si>
    <t>7.6.3</t>
  </si>
  <si>
    <t>W2a - Partly Aluminium Louvered with mosquito mesh (Top) Partly Sliding (3 Track with Mosquito mesh panel) (Bottom) Window with Structural opening size : 1800mm x 2100mm with 6mm thick approved clear toughened glass as per shop drawing &amp; detail drawing. (Location : 60 Seater Class rooms, Admin lounge, Pace)</t>
  </si>
  <si>
    <t>7.6.4</t>
  </si>
  <si>
    <t>W3 - Partly Aluminium Louvered with mosquito mesh (Top) Partly Sliding (4 Track with Mosquito mesh panel) (Bottom) Window with Structural opening size : 2600mm x 2250mm with 6mm thick approved clear toughened glass as per shop drawing &amp; detail drawing. (Location : 60 Seater Class rooms, Harckness layout class rooms)</t>
  </si>
  <si>
    <t>7.6.5</t>
  </si>
  <si>
    <t>W3a - Partly Aluminium Louvered with mosquito mesh (Top) Partly Sliding (4 Track with Mosquito mesh panel) (Bottom) Window with Structural opening size : 2600mm x 2100mm with 6mm thick approved clear toughened glass as per shop drawing &amp; detail drawing. (Location : VIP Waiting, Register cabin)</t>
  </si>
  <si>
    <t>7.6.6</t>
  </si>
  <si>
    <t>W4 - Partly Fixed (Top) Partly Aluminium Louvered (Bottom) Partly Sliding (3 Track with Mosquito mesh panel) (Bottom) Window with Structural opening size : 1800mm x 2250mm with 6mm thick approved clear toughened glass as per shop drawing &amp; detail drawing. (Location : 30 &amp; 60 Seater Class rooms)</t>
  </si>
  <si>
    <t>7.6.7</t>
  </si>
  <si>
    <t>W5 - Partly Aluminium Louvered (Top) Partly Sliding (3 Track with Mosquito mesh panel) (Bottom) Window with Structural opening size : 1350mm x 2100mm with 6mm thick approved clear toughened glass as per shop drawing &amp; detail drawing. (Location : Admin cabins, VIP waiting room)</t>
  </si>
  <si>
    <t>7.6.8</t>
  </si>
  <si>
    <t>W6 - Partly Aluminium Louvered with mosquito mesh (Top) Partly Openable with Mosquito mesh panel (Middle) Partly Fixed (Bottom) Window with Structural opening size : 970mm x 3000mm with 6mm thick approved clear toughened glass as per shop drawing &amp; detail drawing. (Location : New Faculty block)</t>
  </si>
  <si>
    <t>7.6.9</t>
  </si>
  <si>
    <t>W7 - Partly Aluminium Louvered with mosquito mesh (Middle) Partly Fixed (Top &amp; Bottom) Window with Structural opening size : 750mm x 3000mm with 6mm thick approved clear toughened glass as per shop drawing &amp; detail drawing. (Location : New Faculty block)</t>
  </si>
  <si>
    <t>7.6.10</t>
  </si>
  <si>
    <t>W8 - Partly Aluminium Louvered with mosquito mesh (Top) Partly Sliding (3 Track with Mosquito mesh panel) (Middle) Partly Fixed (Bottom) Window with Structural opening size : 1800mm x 3000mm with 6mm thick approved clear toughened glass as per shop drawing &amp; detail drawing. (Location : New Faculty block)</t>
  </si>
  <si>
    <t>7.6.11</t>
  </si>
  <si>
    <t>W9 - Openable Top Hung Window with Structural opening size : 1000mm x 800mm with 6mm thick approved clear toughened glass as per shop drawing &amp; detail drawing. (Location : Common Toilets - 2,3, Janitor, Main Panel room, Allied Staff room)</t>
  </si>
  <si>
    <t>7.6.12</t>
  </si>
  <si>
    <t>V1 - Ventilator with 4mm thick wired glass louvers with Structural opening size : 800mm x 700mm as per shop drawing &amp; detail drawing. (Location : Common Toilets - 2,3, VC, Register Cabin toilet, New Faculty block - Toilet 1 WC Cubicles)</t>
  </si>
  <si>
    <t>7.6.13</t>
  </si>
  <si>
    <t>V2 - Ventilator with 4mm thick wired glass louvers with Structural opening size : 3000mm x 450mm as per shop drawing &amp; detail drawing. (Location : Common Toilets - 3)</t>
  </si>
  <si>
    <t>7.6.14</t>
  </si>
  <si>
    <t>V3 - Ventilator with powder coated alumnium louvers with Structural opening size : 1200mm x 450mm as per shop drawing &amp; detail drawing. (Location : 60 Seater Class rooms)</t>
  </si>
  <si>
    <t>7.6.15</t>
  </si>
  <si>
    <t>G1 - Partly Fixed (Top) Partly Sliding (3 Track with Mosquito mesh panel) (Bottom) Window with Structural opening size : 1800mm x 2900mm with 6mm thick approved clear toughened glass as per shop drawing &amp; detail drawing. (Location : 120 Seater Class rooms)</t>
  </si>
  <si>
    <t>7.6.16</t>
  </si>
  <si>
    <t>G2 - Partly Fixed (Top) Partly Sliding (3 Track with Mosquito mesh panel) (Bottom) Window with Structural opening size : 2425mm x 2850mm with 6mm thick approved clear toughened glass as per shop drawing &amp; detail drawing. (Location : Alumni Office)</t>
  </si>
  <si>
    <t>7.6.17</t>
  </si>
  <si>
    <t>G3 - Partly Aluminium Louvered (Top) Partly Fixed (Bottom) Window with Structural opening size : 2725mm x 2700mm with 6mm thick approved clear toughened glass as per shop drawing &amp; detail drawing. (Location : Café - Ground floor)</t>
  </si>
  <si>
    <t>7.6.18</t>
  </si>
  <si>
    <t>G4 - Partly Aluminium Louvered (Top) Partly Fixed (Bottom) Window with Structural opening size : 2725mm x 3600mm with 6mm thick approved clear toughened glass as per shop drawing &amp; detail drawing. (Location : Café - Lower Ground floor)</t>
  </si>
  <si>
    <t>7.6.19</t>
  </si>
  <si>
    <t>G5 - Partly Aluminium Louvered (Top) Partly Sliding (5 Track with Mosquito mesh panel) (Bottom) Window with Structural opening size : 4500mm x 2100mm with 6mm thick approved clear toughened glass as per shop drawing &amp; detail drawing. (Location : Alumni Office)</t>
  </si>
  <si>
    <t>7.6.20</t>
  </si>
  <si>
    <t>DS1 - Aluminium Louvered door shutter with Structural opening size : 600mm x 2100mm as per shop drawing &amp; detail drawing. (Location : Plumbing Duct)</t>
  </si>
  <si>
    <t>7.6.21</t>
  </si>
  <si>
    <t>DS2 - Aluminium Louvered door shutter with Structural opening size : 750mm x 2100mm as per shop drawing &amp; detail drawing. (Location : Plumbing Duct)</t>
  </si>
  <si>
    <t>7.6.22</t>
  </si>
  <si>
    <t>Aluminium horizontal louvers fixed to windows as per shop drawing &amp; detail drawing. (Window W1, W2, W2a, W3, W3a, W5, W6, W7)</t>
  </si>
  <si>
    <t>7.6.23</t>
  </si>
  <si>
    <t xml:space="preserve">W1a -Sliding (3 Track with Mosquito mesh panel) Window with Structural opening size : 1200mm x 1500mm with 6mm thick approved clear toughened glass as per shop drawing &amp; detail drawing. </t>
  </si>
  <si>
    <r>
      <rPr>
        <rFont val="Arial"/>
        <color theme="1"/>
        <sz val="10.0"/>
      </rPr>
      <t xml:space="preserve">Providing, fabricating and fixing </t>
    </r>
    <r>
      <rPr>
        <rFont val="Arial"/>
        <b/>
        <color theme="1"/>
        <sz val="10.0"/>
      </rPr>
      <t>MS</t>
    </r>
    <r>
      <rPr>
        <rFont val="Arial"/>
        <color theme="1"/>
        <sz val="10.0"/>
      </rPr>
      <t xml:space="preserve"> </t>
    </r>
    <r>
      <rPr>
        <rFont val="Arial"/>
        <b/>
        <color theme="1"/>
        <sz val="10.0"/>
      </rPr>
      <t xml:space="preserve">Railing </t>
    </r>
    <r>
      <rPr>
        <rFont val="Arial"/>
        <color theme="1"/>
        <sz val="10.0"/>
      </rPr>
      <t>made</t>
    </r>
    <r>
      <rPr>
        <rFont val="Arial"/>
        <b/>
        <color theme="1"/>
        <sz val="10.0"/>
      </rPr>
      <t xml:space="preserve"> </t>
    </r>
    <r>
      <rPr>
        <rFont val="Arial"/>
        <color theme="1"/>
        <sz val="10.0"/>
      </rPr>
      <t xml:space="preserve">out MS box / pipe sections (with minimum thickness of 2mm) having top handrail, balusters, end members and inclined runners as shown in the drawing. Vertical members / balusters shall be fixed on concrete or masonry surface with MS base plate with anchor fasteners, as shown in drawings. Fabricated assembly painting system including of epoxy primer two under coat and one finished coat of approved epoxy paint etc. including providing and fixing SS fasteners to the of RCC members / brick work, electric welding the joints and grinding smooth the welded joints to give one piece appearance including  taking site measurements and </t>
    </r>
    <r>
      <rPr>
        <rFont val="Arial"/>
        <b/>
        <color theme="1"/>
        <sz val="10.0"/>
      </rPr>
      <t>preparing shop drawing, getting approval of shop drawing prior to fabrication</t>
    </r>
    <r>
      <rPr>
        <rFont val="Arial"/>
        <color theme="1"/>
        <sz val="10.0"/>
      </rPr>
      <t xml:space="preserve"> all complete to entire satisfaction of the PM. </t>
    </r>
  </si>
  <si>
    <t>7.7.1</t>
  </si>
  <si>
    <t>MS Railing about 1050mm high from finish floor level made out of 75mm x 20mm MS box secrion as handrail fixed to balusters / vertical of 75mm x 5mm MS flats fixed at bottom with 100mm x 100mm x 5mm MS base plate. (Railing-1)</t>
  </si>
  <si>
    <t>7.7.2</t>
  </si>
  <si>
    <t>MS Railing about 1100mm high from finish floor level made out of 75mm x 20mm MS box secrion as handrail (in 2 rows) fixed to balusters / vertical of 75mm x 40mm MS box sections fixed at bottom with 100mm x 100mm x 5mm MS base plate. (Railing-2 - Staircase)</t>
  </si>
  <si>
    <t>7.7.3</t>
  </si>
  <si>
    <t>MS Railing about 900mm high from finish floor level made out of 75mm x 20mm MS box secrion as handrail fixed to balusters / vertical of 75mm x 5mm MS flats fixed at bottom with 100mm x 100mm x 5mm MS base plate. (Railing-3)</t>
  </si>
  <si>
    <t>7.7.4</t>
  </si>
  <si>
    <t>MS Railing (in circular shape in plan) about 150mm high from finish floor level made out of 75mm x 20mm MS box secrion as handrail fixed to balusters / vertical of 75mm x 5mm MS flats fixed at bottom with 100mm x 100mm x 5mm MS base plate. (Railing-4)</t>
  </si>
  <si>
    <t>7.7.5</t>
  </si>
  <si>
    <t>MS Railing about 900mm high from finish floor level made out of 75mm x 20mm MS box secrion as handrail fixed to balusters / vertical of 75mm x 5mm MS flats fixed at bottom with 100mm x 100mm x 5mm MS base plate. (Railing-5)</t>
  </si>
  <si>
    <t>7.7.6</t>
  </si>
  <si>
    <t>MS Railing about 1050mm high made out of 25mm dia MS pipe section as handrail and bottom rail fixed to balusters / vertical of 25mm dia MS pipe fixed to steps with 100mm x 100mm x 5mm MS base plate. (Terrace to OHT Top Railing &amp; Head Room)</t>
  </si>
  <si>
    <r>
      <rPr>
        <rFont val="Arial"/>
        <color theme="1"/>
        <sz val="10.0"/>
      </rPr>
      <t xml:space="preserve">Providing, fabricating and fixing </t>
    </r>
    <r>
      <rPr>
        <rFont val="Arial"/>
        <b/>
        <color theme="1"/>
        <sz val="10.0"/>
      </rPr>
      <t>MS</t>
    </r>
    <r>
      <rPr>
        <rFont val="Arial"/>
        <color theme="1"/>
        <sz val="10.0"/>
      </rPr>
      <t xml:space="preserve"> </t>
    </r>
    <r>
      <rPr>
        <rFont val="Arial"/>
        <b/>
        <color theme="1"/>
        <sz val="10.0"/>
      </rPr>
      <t xml:space="preserve">Bench </t>
    </r>
    <r>
      <rPr>
        <rFont val="Arial"/>
        <color theme="1"/>
        <sz val="10.0"/>
      </rPr>
      <t>(about 2100 wide)</t>
    </r>
    <r>
      <rPr>
        <rFont val="Arial"/>
        <b/>
        <color theme="1"/>
        <sz val="10.0"/>
      </rPr>
      <t xml:space="preserve"> </t>
    </r>
    <r>
      <rPr>
        <rFont val="Arial"/>
        <color theme="1"/>
        <sz val="10.0"/>
      </rPr>
      <t>made</t>
    </r>
    <r>
      <rPr>
        <rFont val="Arial"/>
        <b/>
        <color theme="1"/>
        <sz val="10.0"/>
      </rPr>
      <t xml:space="preserve"> </t>
    </r>
    <r>
      <rPr>
        <rFont val="Arial"/>
        <color theme="1"/>
        <sz val="10.0"/>
      </rPr>
      <t>out 18mm thick MS plate (horizontal) fixed to 18mm thick MS plate (vertical at sides) and further vertical plate shall be anchored with base plate to exisiting slab with anchor fasteners as shown in the drawing. Fabricated assembly painting system including of epoxy primer two under coat and one finished coat of approved epoxy paint etc. including providing and fixing SS fasteners to the of RCC members / brick work, electric welding the joints and grinding smooth the welded joints to give one piece appearance including  taking site measurements and preparing shop drawing, getting approval of shop drawing prior to fabrication all complete to entire satisfaction of the PM. (Location- OAB Corridor)</t>
    </r>
  </si>
  <si>
    <r>
      <rPr>
        <rFont val="Calibri"/>
        <color rgb="FFFF0000"/>
        <sz val="11.0"/>
      </rPr>
      <t xml:space="preserve">RATE TO BE CHECKED
7860 kg/m3
=.018*0.45*3*7680
=191
say 200
165000 per MT
=Rs.31514 
</t>
    </r>
    <r>
      <rPr>
        <rFont val="Calibri"/>
        <b/>
        <color rgb="FFFF0000"/>
        <sz val="11.0"/>
      </rPr>
      <t>=Rs. 10504 per RM</t>
    </r>
    <r>
      <rPr>
        <rFont val="Calibri"/>
        <color rgb="FFFF0000"/>
        <sz val="11.0"/>
      </rPr>
      <t xml:space="preserve">
</t>
    </r>
  </si>
  <si>
    <t>Providing and fixing PUF insulated sandwich panels for roof having top profile sheet with 28-30mm crust height at 195-200mm pitch, inner liner tray and PUF Insulation between not less than 50 mm thick and width 980mm. Panel shall have 0.50mm thick pre-coated GI sheet on both side of polyurethane foam confirming to IS 12436:1988 with standard profile with tongue &amp; groove arrangement. The Pre-coated sheet shall be of minimum 240 mpa steel grade confirming to IS 14246:1995 and shall have zinc coating of minimum 120 gsm as per IS:277:1992, 5-7 microns epoxy primer on both side of the sheet and polyester top coat 20 micron. The PPGI sheet shall have plastic protective guard film of minimum 25 microns to avoid scratches while transportation. (Location- OAB 120 seater classroom)</t>
  </si>
  <si>
    <t>The PU foam shall be self-extinguishing, fire retardant type having minimum density of 40 Kg/cum(+,-2 Kgs). The panels shall be fixed to the steel frame structure with minimum 5 mm thick self tapping GI screws of required length and nos. with minimum spacing of 300 mm c/c assembly / the cost shall include ridge, soffit junctions, flashings, gutter of all size sheet roofing accessories of 0.50 mm (+ 0.05 %) total coated thickness, Zinc coating 120 grams per sqm as per IS: 277, in 240 mpa steel grade, 5-7 microns epoxy primer on both side of the sheet and polyester top coat 20 microns using self drilling/ self tapping screws complete etc. complete as per design, drawing and manufacturer's specifications. (Steel frame structure shall be paid separately in separate item)</t>
  </si>
  <si>
    <r>
      <rPr>
        <rFont val="Arial"/>
        <color theme="1"/>
        <sz val="10.0"/>
      </rPr>
      <t>Providing, fabricating and fixing in position</t>
    </r>
    <r>
      <rPr>
        <rFont val="Arial"/>
        <b/>
        <color theme="1"/>
        <sz val="10.0"/>
      </rPr>
      <t xml:space="preserve"> Aluminium Louver system</t>
    </r>
    <r>
      <rPr>
        <rFont val="Arial"/>
        <color theme="1"/>
        <sz val="10.0"/>
      </rPr>
      <t xml:space="preserve"> (50mm x 25mm Rectangular box section @ 75mm c/c with 100mm x 50mm aluminium framing) in facade as detailed and approved in shop drawing (based on concept architectural drawings). The louvers shall be fixed to GI framing consisting of GI box / pipe sections and shall be fixed to RCC beam with GI bracket, with M10 size anchor fasteners. All aluminium section / louvers to be polyester powder coated (60 microns) all around in approved shade and colour. All items shall be strengthened and lapped as required. The aluminium clip and louvers shall be fabricated as per profile shown in the drawing. </t>
    </r>
  </si>
  <si>
    <r>
      <rPr>
        <rFont val="Arial"/>
        <color theme="1"/>
        <sz val="10.0"/>
      </rPr>
      <t xml:space="preserve">Prior to start of work </t>
    </r>
    <r>
      <rPr>
        <rFont val="Arial"/>
        <b/>
        <color theme="1"/>
        <sz val="10.0"/>
      </rPr>
      <t>contractor shall submit detailed full scale shop drawings including plan, elevation and detail of fixing with structure for approval of the PM. Samples of each item on full scale as directed by the PM shall be submitted for approval. Work shall be commenced only on approval of shop drawing by PM</t>
    </r>
    <r>
      <rPr>
        <rFont val="Arial"/>
        <color theme="1"/>
        <sz val="10.0"/>
      </rPr>
      <t>. (Measurement and payment shall be made on the actual finished area on the elevation. The rate includes cost of powder coated aluminium mullion sections, clips, louvers, GI brackets, anchor fasteners, scaffolding, labour charges, working at all levels, heights and leads and other accessories)  (Location- NFB Toilet)</t>
    </r>
  </si>
  <si>
    <r>
      <rPr>
        <rFont val="Arial"/>
        <color theme="1"/>
        <sz val="10.0"/>
      </rPr>
      <t xml:space="preserve">-Do- as per Item No. 7.11 but with </t>
    </r>
    <r>
      <rPr>
        <rFont val="Arial"/>
        <b/>
        <color theme="1"/>
        <sz val="10.0"/>
      </rPr>
      <t xml:space="preserve">6mm thick Exterior grade HPL panels </t>
    </r>
    <r>
      <rPr>
        <rFont val="Arial"/>
        <color theme="1"/>
        <sz val="10.0"/>
      </rPr>
      <t>(Fundermax or equivalent make) of standard size with both side décor. Exterior panels shall be duromer high-pressure laminates (HPL) as per EN 438-6 type EDF with norm conformity as per EN 438-7 manufactured using patented NT Technology (Non-fading high performance acrylic polyurethane surface technology) conforming to European norms with CE Mark.</t>
    </r>
  </si>
  <si>
    <r>
      <rPr>
        <rFont val="Arial"/>
        <color theme="1"/>
        <sz val="10.0"/>
      </rPr>
      <t xml:space="preserve">Providing and installing of </t>
    </r>
    <r>
      <rPr>
        <rFont val="Arial"/>
        <b/>
        <color theme="1"/>
        <sz val="10.0"/>
      </rPr>
      <t>Vertical Rigid Louver System (VRLS)</t>
    </r>
    <r>
      <rPr>
        <rFont val="Arial"/>
        <color theme="1"/>
        <sz val="10.0"/>
      </rPr>
      <t xml:space="preserve"> of approved make for building façade. System shall consist of louvers </t>
    </r>
    <r>
      <rPr>
        <rFont val="Arial"/>
        <b/>
        <color theme="1"/>
        <sz val="10.0"/>
      </rPr>
      <t>400mm</t>
    </r>
    <r>
      <rPr>
        <rFont val="Arial"/>
        <color theme="1"/>
        <sz val="10.0"/>
      </rPr>
      <t xml:space="preserve"> wide and covering full height of the floor or opening, made from </t>
    </r>
    <r>
      <rPr>
        <rFont val="Arial"/>
        <b/>
        <color theme="1"/>
        <sz val="10.0"/>
      </rPr>
      <t>6 mm thick high pressure laminated board</t>
    </r>
    <r>
      <rPr>
        <rFont val="Arial"/>
        <color theme="1"/>
        <sz val="10.0"/>
      </rPr>
      <t>, Fundermax or equivalent make. The structure consists of Aluminum HE 30 grade pipe and brackets. The louvers shall be rotatable from fully closed (minor slits) to completely open position to control the amount of natural light and heat in the building etc. complete as per approved manufacturer's specifications and directions of the PM.(Location- OAB Entrance Lobby)(Make- FACE by TDW)</t>
    </r>
  </si>
  <si>
    <t>Providing and installing of Vertical Louver System of approved make for building façade. System shall consist of louvers 400mm wide and covering full height of the floor or opening, made from 6 mm thick high pressure laminated board, Fundermax or equivalent make. The structure consists of Aluminum HE 30 grade pipe and brackets. The louvers shall be fixed, complete as per approved manufacturer's specifications and directions of the PM.  (Refer Dwg no. TD-A-306-01) (Make- Fundermax)</t>
  </si>
  <si>
    <r>
      <rPr>
        <rFont val="Arial"/>
        <color theme="1"/>
        <sz val="10.0"/>
      </rPr>
      <t>Providing, fabricating and fixing in position</t>
    </r>
    <r>
      <rPr>
        <rFont val="Arial"/>
        <b/>
        <color theme="1"/>
        <sz val="10.0"/>
      </rPr>
      <t xml:space="preserve"> MS Screen made out of </t>
    </r>
    <r>
      <rPr>
        <rFont val="Arial"/>
        <color theme="1"/>
        <sz val="10.0"/>
      </rPr>
      <t xml:space="preserve"> with</t>
    </r>
    <r>
      <rPr>
        <rFont val="Arial"/>
        <b/>
        <color theme="1"/>
        <sz val="10.0"/>
      </rPr>
      <t xml:space="preserve"> 6mm thick Exterior grade HPL panels</t>
    </r>
    <r>
      <rPr>
        <rFont val="Arial"/>
        <color theme="1"/>
        <sz val="10.0"/>
      </rPr>
      <t xml:space="preserve"> (Fundermax or equivalent make) of standard size with both side décor. Exterior panels shall be duromer high-pressure laminates (HPL) as per EN 438-6 type EDF with norm conformity as per EN 438-7 manufactured using patented NT Technology (Non-fading high performance acrylic polyurethane surface technology) conforming to European norms with CE Mark.150mm x 150mm GI framing in facade as detailed and approved in shop drawing (based on concept architectural drawings). The screen shall be fixed to MS framing consisting of MS 150mm x 150mm box sections and shall be fixed to RCC beam / column with base plate of 200mm x 200mm x 10mm thick with M10 size anchor fasteners. Further it shall be provided with horizontal aluminium louvers etc. All aluminium section / louvers to be polyester powder coated (60 microns) all around in approved shade and colour. All items shall be strengthened and lapped as required. The aluminium clip and louvers shall be fabricated as per profile shown in the drawing. </t>
    </r>
  </si>
  <si>
    <t>QUANTITY REDUCED FROM 1008 TO 655- GAPS IN SCREEN FILLING MATERIAL</t>
  </si>
  <si>
    <r>
      <rPr>
        <rFont val="Arial"/>
        <color theme="1"/>
        <sz val="10.0"/>
      </rPr>
      <t xml:space="preserve">Prior to start of work </t>
    </r>
    <r>
      <rPr>
        <rFont val="Arial"/>
        <b/>
        <color theme="1"/>
        <sz val="10.0"/>
      </rPr>
      <t>contractor shall submit detailed full scale shop drawings including plan, elevation and detail of fixing with structure for approval of the PM. Samples of each item on full scale as directed by the PM shall be submitted for approval. Work shall be commenced only on approval of shop drawing by PM</t>
    </r>
    <r>
      <rPr>
        <rFont val="Arial"/>
        <color theme="1"/>
        <sz val="10.0"/>
      </rPr>
      <t xml:space="preserve">. (Measurement and payment shall be made on the actual finished area on the elevation. The rate includes cost of powder coated GI mullion sections, clips, louvers, GI brackets, anchor fasteners, scaffolding, labour charges, working at all levels, heights and leads and other accessories) </t>
    </r>
  </si>
  <si>
    <r>
      <rPr>
        <rFont val="Arial"/>
        <color theme="1"/>
        <sz val="10.0"/>
      </rPr>
      <t>-Do- as per Item No. 7.15 but with</t>
    </r>
    <r>
      <rPr>
        <rFont val="Arial"/>
        <b/>
        <color theme="1"/>
        <sz val="10.0"/>
      </rPr>
      <t xml:space="preserve"> 65mm x 33mm Rectangular Bamboowood box</t>
    </r>
    <r>
      <rPr>
        <rFont val="Arial"/>
        <color theme="1"/>
        <sz val="10.0"/>
      </rPr>
      <t xml:space="preserve"> section @ 150mm c/c with 150mm x 150mm MS framing in facade as detailed and approved in shop drawing and finished with clear water proof finish (based on concept architectural drawings). (Make- Epitome or equivalent)</t>
    </r>
  </si>
  <si>
    <r>
      <rPr>
        <rFont val="Arial"/>
        <color theme="1"/>
        <sz val="10.0"/>
      </rPr>
      <t xml:space="preserve">-Do- as per Item No. 7.15 but with </t>
    </r>
    <r>
      <rPr>
        <rFont val="Arial"/>
        <b/>
        <color theme="1"/>
        <sz val="10.0"/>
      </rPr>
      <t>50mm x 50mm Rectangular Aluminium box</t>
    </r>
    <r>
      <rPr>
        <rFont val="Arial"/>
        <color theme="1"/>
        <sz val="10.0"/>
      </rPr>
      <t xml:space="preserve"> section @ 150mm c/c with 150mm x 150mm MS framing in facade as detailed and approved in shop drawing (based on concept architectural drawings). </t>
    </r>
  </si>
  <si>
    <r>
      <rPr>
        <rFont val="Arial"/>
        <color theme="1"/>
        <sz val="10.0"/>
      </rPr>
      <t>Providing, fabricating and fixing</t>
    </r>
    <r>
      <rPr>
        <rFont val="Arial"/>
        <b/>
        <color theme="1"/>
        <sz val="10.0"/>
      </rPr>
      <t xml:space="preserve"> MS Service platform</t>
    </r>
    <r>
      <rPr>
        <rFont val="Arial"/>
        <color theme="1"/>
        <sz val="10.0"/>
      </rPr>
      <t xml:space="preserve"> made out of 100mm x 40mm x 5mm thick MS flats fixed to Brick / RCC members with 150mm x 150mm x 8mm thick MS plate as shown in the drawing. Further it shall be provided with 600mm high Railing made of ISA 50x50x5mm handrail and ISA 50x50x5mm vertical support. Jucntion of grating and railing shall supported with MS base plate and ISNT 75x75x5mm etc. as show in in the drawing. Rate shall including preparing shop drawings if any, providing and fixing bolts, nuts and washers, welding aligning for edge angle inclusive of sand blasting and priming with zinc primer and three coats of approved enamel paint in approved shade and colour etc. complete as per detail drawing to the entire satisfaction of the PM.</t>
    </r>
  </si>
  <si>
    <r>
      <rPr>
        <rFont val="Arial"/>
        <color theme="1"/>
        <sz val="10.0"/>
      </rPr>
      <t xml:space="preserve">Providing and fixing </t>
    </r>
    <r>
      <rPr>
        <rFont val="Arial"/>
        <b/>
        <color theme="1"/>
        <sz val="10.0"/>
      </rPr>
      <t>SS (304 grade) Spouts</t>
    </r>
    <r>
      <rPr>
        <rFont val="Arial"/>
        <color theme="1"/>
        <sz val="10.0"/>
      </rPr>
      <t xml:space="preserve"> (435mm x 115mm x 75mm) fixed with required grouting and fixing accessories as shown in the drawing.</t>
    </r>
  </si>
  <si>
    <t>7.20</t>
  </si>
  <si>
    <r>
      <rPr>
        <rFont val="Arial"/>
        <color theme="1"/>
        <sz val="10.0"/>
      </rPr>
      <t xml:space="preserve">Providing and fixing </t>
    </r>
    <r>
      <rPr>
        <rFont val="Arial"/>
        <b/>
        <color theme="1"/>
        <sz val="10.0"/>
      </rPr>
      <t>Doors made out of High Pressure Laminate (HPL)</t>
    </r>
    <r>
      <rPr>
        <rFont val="Arial"/>
        <color theme="1"/>
        <sz val="10.0"/>
      </rPr>
      <t>, compact panels including aluminium frame and all SS (SS-304) hardware. Panel shall be 12mm thick for interior applications, based on thermo setting resins, homogeneously reinforced with wood-based fibres and manufactured under high pressure and high temperature, giving a homogeneous panel with a closed structure, without pores in either the surface or the core of approved make with standard hardware as approved all complete as per recommendation of manufacturer and to the entire satisfaction of PM. (Location : D6, Toilet Cubicle doors)</t>
    </r>
  </si>
  <si>
    <t>Providing and fixing of MS Grating with 2 coats of primer for trench drain and sump of following width over a entire channel along with angle support as required along with all accessories as specified and shown in drawings.</t>
  </si>
  <si>
    <t>a) 200mm width</t>
  </si>
  <si>
    <t>b) 300mm width</t>
  </si>
  <si>
    <t>QUANTITY INCREASED, INCLUDED DRAIN ON BOTH SIDES OF ROAD</t>
  </si>
  <si>
    <t>TOTAL OF JOINERY &amp; METAL WORK</t>
  </si>
  <si>
    <r>
      <rPr>
        <rFont val="Arial"/>
        <color theme="1"/>
        <sz val="10.0"/>
      </rPr>
      <t>Providing and fixing of</t>
    </r>
    <r>
      <rPr>
        <rFont val="Arial"/>
        <b/>
        <color theme="1"/>
        <sz val="10.0"/>
      </rPr>
      <t xml:space="preserve"> C-stud Wall Lining with Acoustical Perforated Gypsum board</t>
    </r>
    <r>
      <rPr>
        <rFont val="Arial"/>
        <color theme="1"/>
        <sz val="10.0"/>
      </rPr>
      <t xml:space="preserve"> (12-20/66 board) includes 34x48x36x0.5mm C-stud placed at 297mm c/c in 32x50x32x0.5mm floor and ceiling channel. Floor channel to be wrapped with 70μ Self Adhesive LDPE moisture barrier film to further improve corrosion resistance performance. Floor &amp; Ceiling channel is anchored to the floor &amp; True ceiling using Rawl plug Ø8x45mm {Material-IS 513 CR1 grade, Zinc coating, Pull Out Load-6.8kN for M30 concrete grade}/ anchor fasteners at 600mm c/c in center line manner. 32x50x32x0.5mm floor channel to be cut &amp; bend &amp; bracing at every 1200mm c/c vertically. Floor channel is cut-bend &amp; fixed to brick wall with (Ø6x40mm) Impact anchor. 40x48x40x0.5mm noggin channel has to be provided at the horizontal joints of two boards. Single layer of 12.5mm Acoustical Perforated Gypsum board (12-20/66 board) of size 1188x1980mm having all four square edges, 19.6% perforation area of board &amp; hole size of 12 &amp; 20mm ,diameter; backed with acoustic tissue, is to be screw fixed to C Stud with screw 30mm Drywall/ screws of 25mm at minimum spacing of 170mm. (Location- OAB-30 and 60 Seater Classroom)</t>
    </r>
  </si>
  <si>
    <t>TO BE REPLACED WITH PET BOARDS
GYPSUM RATE COSTLIER 
PET AROUND 2000/ SQM SAME NRC</t>
  </si>
  <si>
    <t>Finally all square edges of the boards are to be jointed and finished so as to have a flush look. The joint filling using Vario joint filler and joint filler set technique should be employed for the joint-less installation of perforated boards with continuous Perforation. After installation and joint filling, the boards should be primed and then painted with a short haired paint roller. Paint should not be applied using a brush or spray diffuser. 30mm thick compressed rock wool tile (UL certified fire retardant) of 90kg/mtr3 confirming to IS8183 as infill and 50mm thick/  as per drawing airgap for better than 0.8 NRC value. Serrated steel section has effective thickness of 2T (2xdepth), better load carrying capacity, enhanced screw retention, Improved acoustic performance &amp; fire resistance as compared to plain steel section. All Makes and models of all items/samples should be approved by the consultant prior to the installation.</t>
  </si>
  <si>
    <r>
      <rPr>
        <rFont val="Arial"/>
        <color theme="1"/>
        <sz val="10.0"/>
      </rPr>
      <t xml:space="preserve">Providing and fixing </t>
    </r>
    <r>
      <rPr>
        <rFont val="Arial"/>
        <b/>
        <color theme="1"/>
        <sz val="10.0"/>
      </rPr>
      <t>mineral fibre false ceiling tiles</t>
    </r>
    <r>
      <rPr>
        <rFont val="Arial"/>
        <color theme="1"/>
        <sz val="10.0"/>
      </rPr>
      <t xml:space="preserve"> at all heights of size 595X595mm of approved texture, design and pattern. The tiles should have Humidity Resistance (RH) of 99%, Light Reflectance of 85%, Thermal Conductivity k = 0.052 - 0.057 w/m K, Fire Performance as per (BS 476 pt - 6 &amp;7)in true horizontal level suspended on interlocking T-Grid of hot dipped all round galvanized iron section of 0.33 mm thick (galvanized @120 gsm) comprising of main T runners of 15x32 mm of length 3000 mm, cross T of size 15x32mm of length 1200 mm and secondary intermediate cross T of size 15x32 mm of length 600 mm to form grid module of size 600x600 mm suspended from ceiling using galvanized mild steel item (galvanised@80gsm) 50 mm long 8mm outer diameter M-6 dash fasteners, 6 mm diameter fully threaded hanger rod up to 1000 mm length and L-shape level adjuster of size 85x25x2 mm, spaced at 1200 mm centre to centre along main ‘T’. The system should rest on periphery walls /partitions with the help of GI perimeter wall angle of size24x24X3000 mm made of 0.40 mm thick sheet, to be fixed to the wall with help of plastic rawl plug at 450 mm centre to centre &amp; 40 mm long dry wall S.S. screws. </t>
    </r>
  </si>
  <si>
    <t>The exposed bottom portion of all T-sections used in false ceiling support system shall be pre-painted with polyester baked paint, for all heights. The work shall be carried out as per specifications, drawings and as per directions of the PM.</t>
  </si>
  <si>
    <t>8.2.1</t>
  </si>
  <si>
    <t>With 20 mm thick beveled tegular mineral fibre false ceiling tile (NRC 0.7)</t>
  </si>
  <si>
    <r>
      <rPr>
        <rFont val="Arial"/>
        <color theme="1"/>
        <sz val="10.0"/>
      </rPr>
      <t>Providing and fixing</t>
    </r>
    <r>
      <rPr>
        <rFont val="Arial"/>
        <b/>
        <color theme="1"/>
        <sz val="10.0"/>
      </rPr>
      <t xml:space="preserve"> 12.5mm thick Plain Gypsum false ceiling</t>
    </r>
    <r>
      <rPr>
        <rFont val="Arial"/>
        <color theme="1"/>
        <sz val="10.0"/>
      </rPr>
      <t xml:space="preserve"> of approved make, at all heights including providing and fixing of frame work made of special sections, power pressed from M.S. sheets and galvanized with zinc coating of 150 gms/sqm (both side inclusive) as per IS : 277 and consisting of angle cleats of size 25 mm wide x 1.6 mm thick with flanges of 27 mm and 37mm, at 1200 mm centre to centre, one flange fixed to the ceiling with dash fastener 8 mm dia x 40mm long with 6mm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tapered flanges of 26 mm each having lips of 10.5 mm, at 457 mm centre to centre, shall be fixed in a direction perpendicular to G.I. intermediate channel with connecting clips made out of 2.64 mm dia x 230 mm long G.I. wire at every junction, including fixing perimeter channels 0.5 mm thick 27 mm high having flanges of 20 mm and 30 mm long, (Location- OAB-Admin)</t>
    </r>
  </si>
  <si>
    <t>the perimeter of ceiling fixed to wall / partition with the help of rawl plugs, with 25mm long dry wall screws @ 230 mm interval, including fixing of gypsum board to ceiling section and perimeter channel with the help of dry wall screws of size 6 x 25 mm at 230 mm c/c, including jointing and finishing to a flush finish of tapered and square edges of the board with recommended jointing compound, jointing tapes, finishing with jointing compound in 3 layers including acess panel / Trap doors of size as per the drawings &amp; details. Further finished with 2 coats of approved paint as per detail drawing.</t>
  </si>
  <si>
    <t>a) For ceiling at 600mm ht from bottom of slab )</t>
  </si>
  <si>
    <t>b) For ceiling at 600mm ht from bottom of beam)</t>
  </si>
  <si>
    <t>c) For ceiling at 3300mm ht to 3500mm from unfinished floor)</t>
  </si>
  <si>
    <t>d) For ceiling from  3500mm ht from unfinished floor)</t>
  </si>
  <si>
    <r>
      <rPr>
        <rFont val="Arial"/>
        <color theme="1"/>
        <sz val="10.0"/>
      </rPr>
      <t xml:space="preserve">Providing and fixing plain </t>
    </r>
    <r>
      <rPr>
        <rFont val="Arial"/>
        <b/>
        <color theme="1"/>
        <sz val="10.0"/>
      </rPr>
      <t>Wooden waffle false ceiling</t>
    </r>
    <r>
      <rPr>
        <rFont val="Arial"/>
        <color theme="1"/>
        <sz val="10.0"/>
      </rPr>
      <t xml:space="preserve"> made out of 12mm thick marine grade Plywood (conforming to IS 710) finished with approved veneer and melamine polish fixed with necessary fittings and fixtures, including aluminium framing system covered in 12mm thick plywood, edging angles including cutting and making arrangement with required reinforcement to fix light fillings, AC grills, access services doors/panel required double legged scaffolding / staging, finishing joints smooth with approved silicon sealant to correct line and level complete etc. all as approved reflected false ceiling layout to approval and satisfaction of the Architect. (Location : Cafe)</t>
    </r>
  </si>
  <si>
    <r>
      <rPr>
        <rFont val="Arial"/>
        <color theme="1"/>
        <sz val="10.0"/>
      </rPr>
      <t xml:space="preserve">Providing and installing </t>
    </r>
    <r>
      <rPr>
        <rFont val="Arial"/>
        <b/>
        <color theme="1"/>
        <sz val="10.0"/>
      </rPr>
      <t>Armstrong ‘Optra Acoustical Wall Panelling’ or equivalent</t>
    </r>
    <r>
      <rPr>
        <rFont val="Arial"/>
        <color theme="1"/>
        <sz val="10.0"/>
      </rPr>
      <t xml:space="preserve"> with square edges made of fibre glass substrate 25mm thick and wrapped on the front side with an acoustically transparent and fire-resistant fabric with an option of colours as per the choice of the Architect/ Person in-charge of size 2100x600 or 600x600 mm providing a minimum sound absorption level of 0.90 NRC to be affixed to wall using Wall panel impalers as per approved manufacturer. </t>
    </r>
  </si>
  <si>
    <t>Install wooden battens of section 50mmx50mm or as approved by the Architect / PM on the solid wall horizontally using screws and plugs at spacing of 600mm centre-to-centre. Screw the aluminium extruded keel for channelled woodworks (GTPT001) as per approved manufacturer over the lowest and second wooden batten at an on-centre distance of 600mm. Install the first set of wooden panels by inserting the clips for border channelled woodworks (GTPT002) and insert the groove of the panel into the projecting  flange of the aluminium clip. Continue installing rows of panels by inserting the tongue into the groove of the earlier inserted panel and progressively installing clips for inside channelled woodworks (GTPT003) into the next keel till the actual height is achieved. Use clips for border channelled woodworks (GTPT002) to finish off the installation. Finish off the edges using wooden moulding of matching colour etc. all complete as per approved manufacturer's specifications and directions of the PM. Vendor has to submit test certificate for NRC 0.9. (Location- OAB-30 and 60 Seater Classroom)</t>
  </si>
  <si>
    <r>
      <rPr>
        <rFont val="Arial"/>
        <color theme="1"/>
        <sz val="10.0"/>
      </rPr>
      <t xml:space="preserve">Supply and installation of </t>
    </r>
    <r>
      <rPr>
        <rFont val="Arial"/>
        <b/>
        <color theme="1"/>
        <sz val="10.0"/>
      </rPr>
      <t>Ecotone Systems (GroovPhonic™) or equivalent Grooved Wooden Slats</t>
    </r>
    <r>
      <rPr>
        <rFont val="Arial"/>
        <color theme="1"/>
        <sz val="10.0"/>
      </rPr>
      <t xml:space="preserve"> made out of Prelaminated 16 mm thick MDF Board of density 700-750Kg/m3  Groove Size 3.2mm at an interval of 28 mm c/c as per acoustic design / Architects approval, The wooden acoustic panels to be backed with black acoustic fleece. All joints of wooden acoustic panel should have dowel connection to avoid any sagging/unevenness. All wooden acoustic panels should be fixed on GI ‘Z’ clamp made out of 0.75 mm  thick GI sheet of size 30 mm x 30 mm collar and 50 mm high to match with the installed GI frame. The grooved acoustic panel laminated in desired shade as per PM / Architect’s approval. The GI Channel grid framework made out of GI sheet, 0.5 mm thick. The grid size will be – 600 x 900mm fixed to wall using all screws of Stainless steel. Cavity of grid shall be filled with 50mm thick compressed Rock wool of 48kg/m3 confirming to IS8183 as infill and finally wooden acoustic panel fixed on GI Channel grid as final finish. Panels are tested and confirming NRC 0.9 as per IS:8225/ISO: 354/ASTM 423C and FR Rating Class 1 as per BS 476 Part 7-1997 Test report form OEM to  be submitted. All makes and models of all items/samples should be approved by the PM / Consultant prior to  the installation.
Technical ParametersCore Variants – MDF Board16mm in Thickness with Groove Size 3.2mm at an interval of 28 mm c/c Density 700-750kg/m3
Noise absorption of 0.9 NRC
Fire Rating Class 1 as per BS 476 Part 7-1997
Light reflectance Colour dependent
VOC Low
(Location- 120 Seater Classroom)</t>
    </r>
  </si>
  <si>
    <t>SQ.M</t>
  </si>
  <si>
    <r>
      <rPr>
        <rFont val="Arial"/>
        <color theme="1"/>
        <sz val="10.0"/>
      </rPr>
      <t xml:space="preserve">Supply and installation of </t>
    </r>
    <r>
      <rPr>
        <rFont val="Arial"/>
        <b/>
        <color theme="1"/>
        <sz val="10.0"/>
      </rPr>
      <t>Ecotone Systems or equivalent Micro Perforated ceiling acoustic panels of size 595mm x 595mm</t>
    </r>
    <r>
      <rPr>
        <rFont val="Arial"/>
        <color theme="1"/>
        <sz val="10.0"/>
      </rPr>
      <t>, perforation diameter will be 1mm at a distance of 02 mm c/c as per acoustic design / Architects’ approval, The micro perforated wooden acoustic panels shall have 0.6mm thick Mica laminate on front face and 11mm thick Perforated MDF on back face with black acoustic fleece on the back side, thus making it Acoustically Absorptive. The Micro perforated Acoustic panel shall be backed with 50mm Rockwool density 48 kg/m3 confirming to IS 8183. And having NRC Value 0.85. The tiles are anti sag and are to be installed on T24 grid system of 0.6mm thick, Main ‘T’ length minimum 3000mm, web minimum 28mm to be placed at 600mm center to center and secondary cross ‘T’ of length 600mm, web minimum 28 mm, inter locked, Wire Support for Main T to be taken at every 1200mm length wise and 600mm width wise, specially designed for Acoustic Vibration management and long life. The Panels color shall be as per interior design Architect’s / Consultants choice. Technical Parameter: • Core Variants MDF• Density 700-750 kg/m3• NRC Value 0.85• Fire Resistance Class 1• Light reflection as per colour
(Location- 120 Seater Classroom)</t>
    </r>
  </si>
  <si>
    <t>TOTAL OF FALSE CEILING &amp; PANELING WORK</t>
  </si>
  <si>
    <r>
      <rPr>
        <rFont val="Arial"/>
        <color rgb="FF000000"/>
        <sz val="10.0"/>
      </rPr>
      <t>Providing and applying</t>
    </r>
    <r>
      <rPr>
        <rFont val="Arial"/>
        <b/>
        <color rgb="FF000000"/>
        <sz val="10.0"/>
      </rPr>
      <t xml:space="preserve"> Oil bound distemper paint</t>
    </r>
    <r>
      <rPr>
        <rFont val="Arial"/>
        <color rgb="FF000000"/>
        <sz val="10.0"/>
      </rPr>
      <t xml:space="preserve"> of approved make and colour conforming to IS in two coats (surface and finish acceptable to the PM must be achieved by the contractor and any additional coats if required shall be at the cost of the contractor); including preparing surfaces, filling up with gypsum or approved crack filler, binder; cleaning and making the surface dust-free, applying a sealer or primer coat of paint as recommended by approved paint manufacturer, applying two coats of paint (of approved make and shade), required scaffolding, cleaning and protecting till the handing over of site to the employer all complete to entire satisfaction of the PM.</t>
    </r>
  </si>
  <si>
    <t>Rate Onl;y</t>
  </si>
  <si>
    <t>RATE ONLY QUANTITY TO BE REMOVED</t>
  </si>
  <si>
    <r>
      <rPr>
        <rFont val="Arial"/>
        <color rgb="FF000000"/>
        <sz val="10.0"/>
      </rPr>
      <t xml:space="preserve">Providing and applying two or more coats of approved </t>
    </r>
    <r>
      <rPr>
        <rFont val="Arial"/>
        <b/>
        <color rgb="FF000000"/>
        <sz val="10.0"/>
      </rPr>
      <t>Cement paint</t>
    </r>
    <r>
      <rPr>
        <rFont val="Arial"/>
        <color rgb="FF000000"/>
        <sz val="10.0"/>
      </rPr>
      <t xml:space="preserve"> (surface and finish acceptable to the PM must be achieved by the Contractor and any additional coats if required shall be at the cost of the Contractor). Rate shall also include providing and applying approved putty in sandwich form between two coats of primer after sanpapering, required scaffolding (bamboo scaffolding shall not be permitted), cleaning and protecting till the handing over of site to the employer etc., all complete at all heights and leads to the approval of the PM. </t>
    </r>
  </si>
  <si>
    <t>a) Location : Ducts</t>
  </si>
  <si>
    <r>
      <rPr>
        <rFont val="Arial"/>
        <color theme="1"/>
        <sz val="10.0"/>
      </rPr>
      <t xml:space="preserve">Providing and applying </t>
    </r>
    <r>
      <rPr>
        <rFont val="Arial"/>
        <b/>
        <color theme="1"/>
        <sz val="10.0"/>
      </rPr>
      <t>Texture paint</t>
    </r>
    <r>
      <rPr>
        <rFont val="Arial"/>
        <color theme="1"/>
        <sz val="10.0"/>
      </rPr>
      <t xml:space="preserve"> of approved make and colour / design conforming to IS in two coats (surface and finish acceptable to the PM must be achieved by the contractor and any additional coats if required shall be at the cost of the contractor); including preparing surfaces, filling up with gypsum or approved crack filler, binder; cleaning and making the surface dust-free, applying a sealer or primer coat of paint as recommended by approved paint manufacturer, applying two coats of paint (of approved make and shade), required scaffolding, cleaning and protecting till the handing over of site to the employer all complete to entire satisfaction of the PM. (Location : External surfaces)</t>
    </r>
  </si>
  <si>
    <r>
      <rPr>
        <rFont val="Arial"/>
        <color theme="1"/>
        <sz val="10.0"/>
      </rPr>
      <t xml:space="preserve">Providing applying two or more coats of </t>
    </r>
    <r>
      <rPr>
        <rFont val="Arial"/>
        <b/>
        <color theme="1"/>
        <sz val="10.0"/>
      </rPr>
      <t>Acrylic emulsion paint</t>
    </r>
    <r>
      <rPr>
        <rFont val="Arial"/>
        <color theme="1"/>
        <sz val="10.0"/>
      </rPr>
      <t xml:space="preserve"> of approved make and colour conforming to IS (surface and finish acceptable to the PM must be achieved by the contractor and any additional coats if required shall be at the cost of the contractor); including preparing surfaces, filling up with gypsum and approved crack filler, even out undulations with white cement based wall care putty of approved make  cleaning and making the surface dust-free, applying a sealer or primer coat of paint as recommended by approved paint manufacturer, applying two finishing coats of paint, required scaffolding, cleaning and protecting till the handing over of site to the employer all complete to entire satisfaction of the PM. </t>
    </r>
  </si>
  <si>
    <r>
      <rPr>
        <rFont val="Arial"/>
        <color theme="1"/>
        <sz val="10.0"/>
      </rPr>
      <t xml:space="preserve">Providing and applying </t>
    </r>
    <r>
      <rPr>
        <rFont val="Arial"/>
        <b/>
        <color theme="1"/>
        <sz val="10.0"/>
      </rPr>
      <t>Apex Ultima Advanced exterior acrylic smooth emulsion paint</t>
    </r>
    <r>
      <rPr>
        <rFont val="Arial"/>
        <color theme="1"/>
        <sz val="10.0"/>
      </rPr>
      <t xml:space="preserve"> with silicon additives having anti-algal, anti-fungal, weatherproof with excellant dirt pick up resistance and dirt cleaning properties (of Asian or approved equivalent make) to surfaces in three coats paint (surface and finish acceptable to the PM must be achieved by the Contractor and any additional coats if required shall be at the cost of the contractor) as per manufacturers specification and technical manual including including preparing surfaces, filling up with gypsum or approved filler, even out undulations with white cement based wall care putty of approved make, applying a sealer or primer coat of paint as recommended by approved paint manufacturer, cleaning and making surface dust-free, required scaffolding / staging / temporary hoisting etc. complete to the entire satisfaction of the PM. (Loaction: : External surfaces)</t>
    </r>
  </si>
  <si>
    <t>TOTAL OF PAINTING WORK</t>
  </si>
  <si>
    <t>Providing &amp; installing elevators as per specifications inculding all alide civil, electrical, mechanical works inculding scaffolding installation &amp; removal, testing &amp; commisioning &amp; handing over.</t>
  </si>
  <si>
    <t>10.1.1</t>
  </si>
  <si>
    <r>
      <rPr>
        <rFont val="Arial"/>
        <b/>
        <color theme="1"/>
        <sz val="10.0"/>
      </rPr>
      <t>16 PASSENGER ELEVATOR 1088KG</t>
    </r>
    <r>
      <rPr>
        <rFont val="Arial"/>
        <color theme="1"/>
        <sz val="10.0"/>
      </rPr>
      <t>- 1.0M/S, STOPS- 7, TRAVEL-21m (Location- NFB)</t>
    </r>
  </si>
  <si>
    <t>10.1.2</t>
  </si>
  <si>
    <r>
      <rPr>
        <rFont val="Arial"/>
        <b/>
        <color theme="1"/>
        <sz val="10.0"/>
      </rPr>
      <t>16 PASSENGER ELEVATOR 1088KG</t>
    </r>
    <r>
      <rPr>
        <rFont val="Arial"/>
        <color theme="1"/>
        <sz val="10.0"/>
      </rPr>
      <t>- 1.0M/S, STOPS- 3, TRAVEL-9m (Location- OAB)</t>
    </r>
  </si>
  <si>
    <t>Providing &amp; installing SE 1 Platform elevators as per specifications inculding all alide civil, electrical, mechanical works inculding scaffolding installation &amp; removal, testing &amp; commisioning &amp; handing over.</t>
  </si>
  <si>
    <t>Lifting capacity - Upto  250 Kg,Speed- 0.15 m/s, Stops- 3, Travel Height=1500mm (Location- OAB-Second Floor)</t>
  </si>
  <si>
    <t>TOTAL OF ELEVATOR</t>
  </si>
  <si>
    <t>Date : 28 MAY 2018</t>
  </si>
  <si>
    <t>Level</t>
  </si>
  <si>
    <t>CARPET AREA</t>
  </si>
  <si>
    <t>SALEABLE AREA</t>
  </si>
  <si>
    <t>FSI</t>
  </si>
  <si>
    <t>FSI excluding fungible</t>
  </si>
  <si>
    <t>Number of Flats</t>
  </si>
  <si>
    <t>Core Construction</t>
  </si>
  <si>
    <t>Construction</t>
  </si>
  <si>
    <t>Floor</t>
  </si>
  <si>
    <t>Floor 
Height</t>
  </si>
  <si>
    <t>Elevation</t>
  </si>
  <si>
    <t>Tower 1</t>
  </si>
  <si>
    <t>Tower 2</t>
  </si>
  <si>
    <t>Tower 3</t>
  </si>
  <si>
    <t>Tower 4</t>
  </si>
  <si>
    <t>Tower 5</t>
  </si>
  <si>
    <t>Tower 6</t>
  </si>
  <si>
    <t>Tower 7</t>
  </si>
  <si>
    <t>Tower 8</t>
  </si>
  <si>
    <t>Tower 9</t>
  </si>
  <si>
    <t>Podium</t>
  </si>
  <si>
    <t>Carpet</t>
  </si>
  <si>
    <t xml:space="preserve">refuge </t>
  </si>
  <si>
    <t>Usable area</t>
  </si>
  <si>
    <t>Non Usable</t>
  </si>
  <si>
    <t>Non Livable</t>
  </si>
  <si>
    <t>Sq.mt.</t>
  </si>
  <si>
    <t>Terrace</t>
  </si>
  <si>
    <t>51st floor</t>
  </si>
  <si>
    <t>50th floor</t>
  </si>
  <si>
    <t>49th floor</t>
  </si>
  <si>
    <t>48th floor</t>
  </si>
  <si>
    <t>47th floor</t>
  </si>
  <si>
    <t>46th floor</t>
  </si>
  <si>
    <t>45th floor</t>
  </si>
  <si>
    <t>44th floor</t>
  </si>
  <si>
    <t>43rd floor</t>
  </si>
  <si>
    <t>42th floor Fire Check Floor FC 1</t>
  </si>
  <si>
    <t>Service Floor SF1</t>
  </si>
  <si>
    <t>41st floor</t>
  </si>
  <si>
    <t>40th floor</t>
  </si>
  <si>
    <t>39th floor</t>
  </si>
  <si>
    <t>38th floor</t>
  </si>
  <si>
    <t>37th floor</t>
  </si>
  <si>
    <t>36th floor</t>
  </si>
  <si>
    <t>35th floor</t>
  </si>
  <si>
    <t>34th floor</t>
  </si>
  <si>
    <t>33rd floor</t>
  </si>
  <si>
    <t>32nd floor</t>
  </si>
  <si>
    <t>31st floor</t>
  </si>
  <si>
    <t>30th floor</t>
  </si>
  <si>
    <t>29th floor</t>
  </si>
  <si>
    <t>28th floor</t>
  </si>
  <si>
    <t>27th floor</t>
  </si>
  <si>
    <t>26th floor</t>
  </si>
  <si>
    <t>25th floor</t>
  </si>
  <si>
    <t>24th floor</t>
  </si>
  <si>
    <t>23rd floor</t>
  </si>
  <si>
    <t>22th floor</t>
  </si>
  <si>
    <t>21st floor</t>
  </si>
  <si>
    <t>20th floor</t>
  </si>
  <si>
    <t>19th floor</t>
  </si>
  <si>
    <t>18th</t>
  </si>
  <si>
    <t>18th floor Fire Check Floor FC 1</t>
  </si>
  <si>
    <t>17th</t>
  </si>
  <si>
    <t>16th</t>
  </si>
  <si>
    <t>17th floor</t>
  </si>
  <si>
    <t>16th floor</t>
  </si>
  <si>
    <t>15th floor</t>
  </si>
  <si>
    <t>15th</t>
  </si>
  <si>
    <t>14th floor</t>
  </si>
  <si>
    <t>14th</t>
  </si>
  <si>
    <t>13th floor</t>
  </si>
  <si>
    <t>13th</t>
  </si>
  <si>
    <t>12th floor</t>
  </si>
  <si>
    <t>12th</t>
  </si>
  <si>
    <t>11th floor</t>
  </si>
  <si>
    <t>11th</t>
  </si>
  <si>
    <t>10th floor</t>
  </si>
  <si>
    <t>10th</t>
  </si>
  <si>
    <t>9th floor</t>
  </si>
  <si>
    <t>9th</t>
  </si>
  <si>
    <t>8th floor</t>
  </si>
  <si>
    <t>8th</t>
  </si>
  <si>
    <t>7th floor</t>
  </si>
  <si>
    <t>7th</t>
  </si>
  <si>
    <t>6th floor</t>
  </si>
  <si>
    <t>6th</t>
  </si>
  <si>
    <t>5th floor</t>
  </si>
  <si>
    <t>5th</t>
  </si>
  <si>
    <t>4th floor</t>
  </si>
  <si>
    <t>4th</t>
  </si>
  <si>
    <t>3rd floor</t>
  </si>
  <si>
    <t xml:space="preserve"> </t>
  </si>
  <si>
    <t>3rd</t>
  </si>
  <si>
    <t>2nd floor</t>
  </si>
  <si>
    <t>2nd</t>
  </si>
  <si>
    <t>1st floor</t>
  </si>
  <si>
    <t>1st</t>
  </si>
  <si>
    <t>E-deck</t>
  </si>
  <si>
    <t>4th Podium</t>
  </si>
  <si>
    <t>3rd Podium</t>
  </si>
  <si>
    <t>2nd Podium</t>
  </si>
  <si>
    <t>1st Podium</t>
  </si>
  <si>
    <t>Ground</t>
  </si>
  <si>
    <t>1st Basement</t>
  </si>
  <si>
    <t xml:space="preserve">parking only </t>
  </si>
  <si>
    <t>Retail CA</t>
  </si>
  <si>
    <t>sq.m</t>
  </si>
  <si>
    <t>sq.ft</t>
  </si>
  <si>
    <t>Retail Saleable</t>
  </si>
  <si>
    <t>Const Area excl Parking</t>
  </si>
  <si>
    <t>Const Area incl Parking</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</si>
</sst>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0"/>
    <numFmt numFmtId="165" formatCode="_ * #,##0_ ;_ * \-#,##0_ ;_ * &quot;-&quot;??_ ;_ @_ "/>
    <numFmt numFmtId="166" formatCode="_ * #,##0.00_ ;_ * \-#,##0.00_ ;_ * &quot;-&quot;??_ ;_ @_ "/>
    <numFmt numFmtId="167" formatCode="_ &quot;Rs.&quot;\ * #,##0.00_ ;_ &quot;Rs.&quot;\ * \-#,##0.00_ ;_ &quot;Rs.&quot;\ * &quot;-&quot;??_ ;_ @_ "/>
    <numFmt numFmtId="168" formatCode="_ * #,##0.000_ ;_ * \-#,##0.000_ ;_ * &quot;-&quot;??_ ;_ @_ "/>
  </numFmts>
  <fonts count="20">
    <font>
      <sz val="11.0"/>
      <color rgb="FF000000"/>
      <name val="Calibri"/>
      <scheme val="minor"/>
    </font>
    <font>
      <b/>
      <sz val="10.0"/>
      <color theme="1"/>
      <name val="Arial"/>
    </font>
    <font/>
    <font>
      <b/>
      <i/>
      <sz val="11.0"/>
      <color rgb="FF0070C0"/>
      <name val="Arial"/>
    </font>
    <font>
      <sz val="11.0"/>
      <color rgb="FF000000"/>
      <name val="Arial"/>
    </font>
    <font>
      <b/>
      <i/>
      <sz val="12.0"/>
      <color theme="1"/>
      <name val="Arial"/>
    </font>
    <font>
      <b/>
      <i/>
      <sz val="10.0"/>
      <color theme="1"/>
      <name val="Arial"/>
    </font>
    <font>
      <sz val="10.0"/>
      <color theme="1"/>
      <name val="Arial"/>
    </font>
    <font>
      <b/>
      <sz val="11.0"/>
      <color theme="1"/>
      <name val="Arial"/>
    </font>
    <font>
      <b/>
      <i/>
      <sz val="10.0"/>
      <color rgb="FF0070C0"/>
      <name val="Arial"/>
    </font>
    <font>
      <b/>
      <sz val="11.0"/>
      <color rgb="FFFA7D00"/>
      <name val="Calibri"/>
    </font>
    <font>
      <sz val="11.0"/>
      <color rgb="FFFF0000"/>
      <name val="Calibri"/>
    </font>
    <font>
      <sz val="10.0"/>
      <color rgb="FF000000"/>
      <name val="Bookman Old Style"/>
    </font>
    <font>
      <i/>
      <sz val="10.0"/>
      <color theme="1"/>
      <name val="Arial"/>
    </font>
    <font>
      <sz val="10.0"/>
      <color rgb="FF000000"/>
      <name val="Arial"/>
    </font>
    <font>
      <b/>
      <sz val="10.0"/>
      <color rgb="FF000000"/>
      <name val="Arial"/>
    </font>
    <font>
      <sz val="10.0"/>
      <color theme="1"/>
      <name val="Bookman Old Style"/>
    </font>
    <font>
      <sz val="11.0"/>
      <color theme="1"/>
      <name val="Arial"/>
    </font>
    <font>
      <sz val="11.0"/>
      <color theme="1"/>
      <name val="Calibri"/>
    </font>
    <font>
      <sz val="11.0"/>
      <color rgb="FF000000"/>
      <name val="Calibri"/>
    </font>
  </fonts>
  <fills count="4">
    <fill>
      <patternFill patternType="none"/>
    </fill>
    <fill>
      <patternFill patternType="lightGray"/>
    </fill>
    <fill>
      <patternFill patternType="solid">
        <fgColor rgb="FF92CDDC"/>
        <bgColor rgb="FF92CDDC"/>
      </patternFill>
    </fill>
    <fill>
      <patternFill patternType="solid">
        <fgColor rgb="FFF2F2F2"/>
        <bgColor rgb="FFF2F2F2"/>
      </patternFill>
    </fill>
  </fills>
  <borders count="34">
    <border/>
    <border>
      <left style="thin">
        <color rgb="FF000000"/>
      </left>
      <top style="thin">
        <color rgb="FF000000"/>
      </top>
      <bottom style="thin">
        <color rgb="FF000000"/>
      </bottom>
    </border>
    <border>
      <top style="thin">
        <color rgb="FF000000"/>
      </top>
      <bottom style="thin">
        <color rgb="FF000000"/>
      </bottom>
    </border>
    <border>
      <left/>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top style="thin">
        <color rgb="FF000000"/>
      </top>
      <bottom style="double">
        <color rgb="FF000000"/>
      </bottom>
    </border>
    <border>
      <left style="thin">
        <color rgb="FF000000"/>
      </left>
      <right style="thin">
        <color theme="0"/>
      </right>
      <top style="thin">
        <color rgb="FF000000"/>
      </top>
      <bottom style="thin">
        <color theme="0"/>
      </bottom>
    </border>
    <border>
      <left style="thin">
        <color theme="0"/>
      </left>
      <right style="thin">
        <color theme="0"/>
      </right>
      <top style="thin">
        <color rgb="FF000000"/>
      </top>
      <bottom style="thin">
        <color theme="0"/>
      </bottom>
    </border>
    <border>
      <left style="thin">
        <color theme="0"/>
      </left>
      <top style="thin">
        <color rgb="FF000000"/>
      </top>
    </border>
    <border>
      <top style="thin">
        <color rgb="FF000000"/>
      </top>
    </border>
    <border>
      <right style="thin">
        <color rgb="FF000000"/>
      </right>
      <top style="thin">
        <color rgb="FF000000"/>
      </top>
    </border>
    <border>
      <left/>
      <right style="thin">
        <color rgb="FF7F7F7F"/>
      </right>
      <top style="thin">
        <color rgb="FF7F7F7F"/>
      </top>
      <bottom style="thin">
        <color rgb="FF7F7F7F"/>
      </bottom>
    </border>
    <border>
      <left style="thin">
        <color rgb="FF000000"/>
      </left>
      <right style="thin">
        <color theme="0"/>
      </right>
      <top style="thin">
        <color theme="0"/>
      </top>
      <bottom style="thin">
        <color theme="0"/>
      </bottom>
    </border>
    <border>
      <left style="thin">
        <color theme="0"/>
      </left>
      <right style="thin">
        <color theme="0"/>
      </right>
      <top style="thin">
        <color theme="0"/>
      </top>
      <bottom style="thin">
        <color theme="0"/>
      </bottom>
    </border>
    <border>
      <left style="thin">
        <color theme="0"/>
      </left>
    </border>
    <border>
      <right style="thin">
        <color rgb="FF000000"/>
      </right>
    </border>
    <border>
      <left style="thin">
        <color theme="0"/>
      </left>
      <bottom style="thin">
        <color theme="0"/>
      </bottom>
    </border>
    <border>
      <bottom style="thin">
        <color theme="0"/>
      </bottom>
    </border>
    <border>
      <right style="thin">
        <color rgb="FF000000"/>
      </right>
      <bottom style="thin">
        <color theme="0"/>
      </bottom>
    </border>
    <border>
      <left style="thin">
        <color rgb="FF000000"/>
      </left>
      <right style="thin">
        <color theme="0"/>
      </right>
      <top style="thin">
        <color theme="0"/>
      </top>
      <bottom style="thin">
        <color rgb="FF000000"/>
      </bottom>
    </border>
    <border>
      <left style="thin">
        <color theme="0"/>
      </left>
      <right style="thin">
        <color theme="0"/>
      </right>
      <top style="thin">
        <color theme="0"/>
      </top>
      <bottom style="thin">
        <color rgb="FF000000"/>
      </bottom>
    </border>
    <border>
      <left style="thin">
        <color theme="0"/>
      </left>
      <right style="thin">
        <color rgb="FF000000"/>
      </right>
      <top style="thin">
        <color theme="0"/>
      </top>
      <bottom style="thin">
        <color rgb="FF000000"/>
      </bottom>
    </border>
    <border>
      <right style="thin">
        <color rgb="FF7F7F7F"/>
      </right>
      <top style="thin">
        <color rgb="FF000000"/>
      </top>
      <bottom style="thin">
        <color rgb="FF000000"/>
      </bottom>
    </border>
    <border>
      <left style="thin">
        <color rgb="FF7F7F7F"/>
      </left>
      <right style="thin">
        <color rgb="FF7F7F7F"/>
      </right>
      <top style="thin">
        <color rgb="FF7F7F7F"/>
      </top>
      <bottom style="thin">
        <color rgb="FF7F7F7F"/>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border>
    <border>
      <top style="double">
        <color rgb="FF000000"/>
      </top>
    </border>
    <border>
      <left style="medium">
        <color rgb="FF000000"/>
      </left>
      <right style="thin">
        <color rgb="FF000000"/>
      </right>
    </border>
  </borders>
  <cellStyleXfs count="1">
    <xf borderId="0" fillId="0" fontId="0" numFmtId="0" applyAlignment="1" applyFont="1"/>
  </cellStyleXfs>
  <cellXfs count="174">
    <xf borderId="0" fillId="0" fontId="0" numFmtId="0" xfId="0" applyAlignment="1" applyFont="1">
      <alignment readingOrder="0" shrinkToFit="0" vertical="bottom" wrapText="0"/>
    </xf>
    <xf borderId="1" fillId="0" fontId="1" numFmtId="0" xfId="0" applyAlignment="1" applyBorder="1" applyFont="1">
      <alignment horizontal="left" shrinkToFit="0" vertical="top" wrapText="1"/>
    </xf>
    <xf borderId="2" fillId="0" fontId="2" numFmtId="0" xfId="0" applyBorder="1" applyFont="1"/>
    <xf borderId="2" fillId="0" fontId="3" numFmtId="0" xfId="0" applyAlignment="1" applyBorder="1" applyFont="1">
      <alignment shrinkToFit="0" vertical="top" wrapText="1"/>
    </xf>
    <xf borderId="3" fillId="2" fontId="1" numFmtId="0" xfId="0" applyAlignment="1" applyBorder="1" applyFill="1" applyFont="1">
      <alignment horizontal="center" shrinkToFit="0" vertical="center" wrapText="1"/>
    </xf>
    <xf borderId="4" fillId="0" fontId="2" numFmtId="0" xfId="0" applyBorder="1" applyFont="1"/>
    <xf borderId="0" fillId="0" fontId="4" numFmtId="0" xfId="0" applyFont="1"/>
    <xf borderId="5" fillId="0" fontId="5" numFmtId="164" xfId="0" applyAlignment="1" applyBorder="1" applyFont="1" applyNumberFormat="1">
      <alignment horizontal="center" vertical="top"/>
    </xf>
    <xf borderId="6" fillId="0" fontId="5" numFmtId="0" xfId="0" applyAlignment="1" applyBorder="1" applyFont="1">
      <alignment horizontal="center" vertical="top"/>
    </xf>
    <xf borderId="6" fillId="0" fontId="5" numFmtId="4" xfId="0" applyAlignment="1" applyBorder="1" applyFont="1" applyNumberFormat="1">
      <alignment horizontal="center" vertical="top"/>
    </xf>
    <xf borderId="6" fillId="0" fontId="5" numFmtId="1" xfId="0" applyAlignment="1" applyBorder="1" applyFont="1" applyNumberFormat="1">
      <alignment horizontal="center" vertical="top"/>
    </xf>
    <xf borderId="7" fillId="0" fontId="5" numFmtId="4" xfId="0" applyAlignment="1" applyBorder="1" applyFont="1" applyNumberFormat="1">
      <alignment horizontal="center" vertical="top"/>
    </xf>
    <xf borderId="8" fillId="0" fontId="6" numFmtId="164" xfId="0" applyAlignment="1" applyBorder="1" applyFont="1" applyNumberFormat="1">
      <alignment horizontal="center" vertical="top"/>
    </xf>
    <xf borderId="8" fillId="0" fontId="6" numFmtId="0" xfId="0" applyAlignment="1" applyBorder="1" applyFont="1">
      <alignment horizontal="center" vertical="top"/>
    </xf>
    <xf borderId="8" fillId="0" fontId="6" numFmtId="4" xfId="0" applyAlignment="1" applyBorder="1" applyFont="1" applyNumberFormat="1">
      <alignment horizontal="right" vertical="top"/>
    </xf>
    <xf borderId="1" fillId="0" fontId="6" numFmtId="4" xfId="0" applyAlignment="1" applyBorder="1" applyFont="1" applyNumberFormat="1">
      <alignment horizontal="center" vertical="top"/>
    </xf>
    <xf borderId="9" fillId="0" fontId="6" numFmtId="164" xfId="0" applyAlignment="1" applyBorder="1" applyFont="1" applyNumberFormat="1">
      <alignment horizontal="center" vertical="top"/>
    </xf>
    <xf borderId="9" fillId="0" fontId="6" numFmtId="0" xfId="0" applyAlignment="1" applyBorder="1" applyFont="1">
      <alignment horizontal="center" vertical="top"/>
    </xf>
    <xf borderId="9" fillId="0" fontId="6" numFmtId="4" xfId="0" applyAlignment="1" applyBorder="1" applyFont="1" applyNumberFormat="1">
      <alignment horizontal="right" vertical="top"/>
    </xf>
    <xf borderId="8" fillId="0" fontId="1" numFmtId="165" xfId="0" applyAlignment="1" applyBorder="1" applyFont="1" applyNumberFormat="1">
      <alignment horizontal="center" vertical="top"/>
    </xf>
    <xf borderId="4" fillId="0" fontId="1" numFmtId="165" xfId="0" applyAlignment="1" applyBorder="1" applyFont="1" applyNumberFormat="1">
      <alignment horizontal="center" vertical="top"/>
    </xf>
    <xf borderId="8" fillId="0" fontId="6" numFmtId="4" xfId="0" applyAlignment="1" applyBorder="1" applyFont="1" applyNumberFormat="1">
      <alignment horizontal="center" vertical="top"/>
    </xf>
    <xf borderId="9" fillId="0" fontId="1" numFmtId="0" xfId="0" applyAlignment="1" applyBorder="1" applyFont="1">
      <alignment horizontal="center" shrinkToFit="0" vertical="top" wrapText="1"/>
    </xf>
    <xf borderId="9" fillId="0" fontId="1" numFmtId="0" xfId="0" applyAlignment="1" applyBorder="1" applyFont="1">
      <alignment horizontal="left" shrinkToFit="0" vertical="top" wrapText="1"/>
    </xf>
    <xf borderId="9" fillId="0" fontId="7" numFmtId="0" xfId="0" applyAlignment="1" applyBorder="1" applyFont="1">
      <alignment horizontal="center" shrinkToFit="0" vertical="top" wrapText="1"/>
    </xf>
    <xf borderId="9" fillId="0" fontId="7" numFmtId="4" xfId="0" applyAlignment="1" applyBorder="1" applyFont="1" applyNumberFormat="1">
      <alignment vertical="top"/>
    </xf>
    <xf borderId="9" fillId="0" fontId="1" numFmtId="4" xfId="0" applyAlignment="1" applyBorder="1" applyFont="1" applyNumberFormat="1">
      <alignment vertical="top"/>
    </xf>
    <xf quotePrefix="1" borderId="9" fillId="0" fontId="7" numFmtId="0" xfId="0" applyAlignment="1" applyBorder="1" applyFont="1">
      <alignment horizontal="center" vertical="top"/>
    </xf>
    <xf borderId="9" fillId="0" fontId="7" numFmtId="0" xfId="0" applyAlignment="1" applyBorder="1" applyFont="1">
      <alignment horizontal="left" readingOrder="0" shrinkToFit="0" vertical="top" wrapText="1"/>
    </xf>
    <xf borderId="9" fillId="0" fontId="7" numFmtId="4" xfId="0" applyAlignment="1" applyBorder="1" applyFont="1" applyNumberFormat="1">
      <alignment horizontal="right" vertical="top"/>
    </xf>
    <xf borderId="9" fillId="0" fontId="7" numFmtId="166" xfId="0" applyAlignment="1" applyBorder="1" applyFont="1" applyNumberFormat="1">
      <alignment horizontal="left" vertical="top"/>
    </xf>
    <xf borderId="9" fillId="0" fontId="7" numFmtId="0" xfId="0" applyAlignment="1" applyBorder="1" applyFont="1">
      <alignment horizontal="center" vertical="top"/>
    </xf>
    <xf borderId="9" fillId="0" fontId="7" numFmtId="0" xfId="0" applyAlignment="1" applyBorder="1" applyFont="1">
      <alignment horizontal="left" shrinkToFit="0" vertical="top" wrapText="1"/>
    </xf>
    <xf borderId="9" fillId="0" fontId="7" numFmtId="1" xfId="0" applyAlignment="1" applyBorder="1" applyFont="1" applyNumberFormat="1">
      <alignment vertical="top"/>
    </xf>
    <xf borderId="9" fillId="0" fontId="7" numFmtId="3" xfId="0" applyAlignment="1" applyBorder="1" applyFont="1" applyNumberFormat="1">
      <alignment horizontal="left" vertical="top"/>
    </xf>
    <xf borderId="10" fillId="0" fontId="1" numFmtId="0" xfId="0" applyAlignment="1" applyBorder="1" applyFont="1">
      <alignment horizontal="center" shrinkToFit="0" vertical="top" wrapText="1"/>
    </xf>
    <xf borderId="10" fillId="0" fontId="1" numFmtId="0" xfId="0" applyAlignment="1" applyBorder="1" applyFont="1">
      <alignment horizontal="left" shrinkToFit="0" vertical="top" wrapText="1"/>
    </xf>
    <xf borderId="10" fillId="0" fontId="7" numFmtId="0" xfId="0" applyAlignment="1" applyBorder="1" applyFont="1">
      <alignment horizontal="center" shrinkToFit="0" vertical="top" wrapText="1"/>
    </xf>
    <xf borderId="10" fillId="0" fontId="7" numFmtId="4" xfId="0" applyAlignment="1" applyBorder="1" applyFont="1" applyNumberFormat="1">
      <alignment vertical="top"/>
    </xf>
    <xf borderId="10" fillId="0" fontId="1" numFmtId="4" xfId="0" applyAlignment="1" applyBorder="1" applyFont="1" applyNumberFormat="1">
      <alignment vertical="top"/>
    </xf>
    <xf borderId="9" fillId="0" fontId="7" numFmtId="0" xfId="0" applyAlignment="1" applyBorder="1" applyFont="1">
      <alignment horizontal="right" shrinkToFit="0" vertical="top" wrapText="1"/>
    </xf>
    <xf borderId="9" fillId="0" fontId="4" numFmtId="0" xfId="0" applyBorder="1" applyFont="1"/>
    <xf borderId="9" fillId="0" fontId="7" numFmtId="2" xfId="0" applyAlignment="1" applyBorder="1" applyFont="1" applyNumberFormat="1">
      <alignment horizontal="center" shrinkToFit="0" vertical="top" wrapText="1"/>
    </xf>
    <xf borderId="9" fillId="0" fontId="4" numFmtId="2" xfId="0" applyBorder="1" applyFont="1" applyNumberFormat="1"/>
    <xf borderId="9" fillId="0" fontId="1" numFmtId="2" xfId="0" applyBorder="1" applyFont="1" applyNumberFormat="1"/>
    <xf borderId="9" fillId="0" fontId="4" numFmtId="0" xfId="0" applyAlignment="1" applyBorder="1" applyFont="1">
      <alignment horizontal="right"/>
    </xf>
    <xf borderId="10" fillId="0" fontId="4" numFmtId="0" xfId="0" applyBorder="1" applyFont="1"/>
    <xf borderId="10" fillId="0" fontId="1" numFmtId="0" xfId="0" applyBorder="1" applyFont="1"/>
    <xf borderId="10" fillId="0" fontId="1" numFmtId="4" xfId="0" applyBorder="1" applyFont="1" applyNumberFormat="1"/>
    <xf borderId="11" fillId="0" fontId="8" numFmtId="164" xfId="0" applyAlignment="1" applyBorder="1" applyFont="1" applyNumberFormat="1">
      <alignment vertical="top"/>
    </xf>
    <xf borderId="12" fillId="0" fontId="8" numFmtId="164" xfId="0" applyAlignment="1" applyBorder="1" applyFont="1" applyNumberFormat="1">
      <alignment vertical="top"/>
    </xf>
    <xf borderId="12" fillId="0" fontId="9" numFmtId="0" xfId="0" applyAlignment="1" applyBorder="1" applyFont="1">
      <alignment shrinkToFit="0" vertical="top" wrapText="1"/>
    </xf>
    <xf borderId="12" fillId="0" fontId="1" numFmtId="0" xfId="0" applyAlignment="1" applyBorder="1" applyFont="1">
      <alignment shrinkToFit="0" vertical="center" wrapText="1"/>
    </xf>
    <xf borderId="13" fillId="2" fontId="1" numFmtId="0" xfId="0" applyAlignment="1" applyBorder="1" applyFont="1">
      <alignment horizontal="center" shrinkToFit="0" vertical="center" wrapText="1"/>
    </xf>
    <xf borderId="14" fillId="0" fontId="2" numFmtId="0" xfId="0" applyBorder="1" applyFont="1"/>
    <xf borderId="15" fillId="0" fontId="2" numFmtId="0" xfId="0" applyBorder="1" applyFont="1"/>
    <xf borderId="16" fillId="3" fontId="10" numFmtId="0" xfId="0" applyAlignment="1" applyBorder="1" applyFill="1" applyFont="1">
      <alignment shrinkToFit="0" wrapText="1"/>
    </xf>
    <xf borderId="0" fillId="0" fontId="11" numFmtId="0" xfId="0" applyAlignment="1" applyFont="1">
      <alignment shrinkToFit="0" wrapText="1"/>
    </xf>
    <xf borderId="0" fillId="0" fontId="12" numFmtId="0" xfId="0" applyFont="1"/>
    <xf borderId="17" fillId="0" fontId="8" numFmtId="164" xfId="0" applyAlignment="1" applyBorder="1" applyFont="1" applyNumberFormat="1">
      <alignment vertical="top"/>
    </xf>
    <xf borderId="18" fillId="0" fontId="8" numFmtId="164" xfId="0" applyAlignment="1" applyBorder="1" applyFont="1" applyNumberFormat="1">
      <alignment vertical="top"/>
    </xf>
    <xf borderId="18" fillId="0" fontId="9" numFmtId="0" xfId="0" applyAlignment="1" applyBorder="1" applyFont="1">
      <alignment shrinkToFit="0" vertical="top" wrapText="1"/>
    </xf>
    <xf borderId="18" fillId="0" fontId="1" numFmtId="0" xfId="0" applyAlignment="1" applyBorder="1" applyFont="1">
      <alignment shrinkToFit="0" vertical="center" wrapText="1"/>
    </xf>
    <xf borderId="19" fillId="0" fontId="2" numFmtId="0" xfId="0" applyBorder="1" applyFont="1"/>
    <xf borderId="20" fillId="0" fontId="2" numFmtId="0" xfId="0" applyBorder="1" applyFont="1"/>
    <xf borderId="17" fillId="0" fontId="8" numFmtId="0" xfId="0" applyAlignment="1" applyBorder="1" applyFont="1">
      <alignment vertical="center"/>
    </xf>
    <xf borderId="18" fillId="0" fontId="8" numFmtId="0" xfId="0" applyAlignment="1" applyBorder="1" applyFont="1">
      <alignment vertical="center"/>
    </xf>
    <xf borderId="21" fillId="0" fontId="2" numFmtId="0" xfId="0" applyBorder="1" applyFont="1"/>
    <xf borderId="22" fillId="0" fontId="2" numFmtId="0" xfId="0" applyBorder="1" applyFont="1"/>
    <xf borderId="23" fillId="0" fontId="2" numFmtId="0" xfId="0" applyBorder="1" applyFont="1"/>
    <xf borderId="24" fillId="0" fontId="6" numFmtId="164" xfId="0" applyAlignment="1" applyBorder="1" applyFont="1" applyNumberFormat="1">
      <alignment horizontal="left" vertical="top"/>
    </xf>
    <xf borderId="25" fillId="0" fontId="13" numFmtId="0" xfId="0" applyAlignment="1" applyBorder="1" applyFont="1">
      <alignment horizontal="center" shrinkToFit="0" vertical="top" wrapText="1"/>
    </xf>
    <xf borderId="25" fillId="0" fontId="13" numFmtId="0" xfId="0" applyAlignment="1" applyBorder="1" applyFont="1">
      <alignment horizontal="center" vertical="top"/>
    </xf>
    <xf borderId="25" fillId="0" fontId="13" numFmtId="166" xfId="0" applyAlignment="1" applyBorder="1" applyFont="1" applyNumberFormat="1">
      <alignment horizontal="center" vertical="top"/>
    </xf>
    <xf borderId="25" fillId="0" fontId="13" numFmtId="165" xfId="0" applyAlignment="1" applyBorder="1" applyFont="1" applyNumberFormat="1">
      <alignment horizontal="right" vertical="top"/>
    </xf>
    <xf borderId="25" fillId="0" fontId="6" numFmtId="1" xfId="0" applyAlignment="1" applyBorder="1" applyFont="1" applyNumberFormat="1">
      <alignment horizontal="right" vertical="top"/>
    </xf>
    <xf borderId="26" fillId="0" fontId="1" numFmtId="1" xfId="0" applyAlignment="1" applyBorder="1" applyFont="1" applyNumberFormat="1">
      <alignment horizontal="right" vertical="top"/>
    </xf>
    <xf borderId="1" fillId="0" fontId="6" numFmtId="0" xfId="0" applyAlignment="1" applyBorder="1" applyFont="1">
      <alignment horizontal="center" vertical="top"/>
    </xf>
    <xf borderId="27" fillId="0" fontId="2" numFmtId="0" xfId="0" applyBorder="1" applyFont="1"/>
    <xf borderId="28" fillId="3" fontId="10" numFmtId="0" xfId="0" applyAlignment="1" applyBorder="1" applyFont="1">
      <alignment shrinkToFit="0" wrapText="1"/>
    </xf>
    <xf borderId="29" fillId="0" fontId="1" numFmtId="0" xfId="0" applyAlignment="1" applyBorder="1" applyFont="1">
      <alignment horizontal="center" vertical="top"/>
    </xf>
    <xf borderId="29" fillId="0" fontId="1" numFmtId="166" xfId="0" applyAlignment="1" applyBorder="1" applyFont="1" applyNumberFormat="1">
      <alignment horizontal="center" vertical="top"/>
    </xf>
    <xf borderId="1" fillId="0" fontId="1" numFmtId="165" xfId="0" applyAlignment="1" applyBorder="1" applyFont="1" applyNumberFormat="1">
      <alignment horizontal="center" vertical="top"/>
    </xf>
    <xf borderId="30" fillId="0" fontId="2" numFmtId="0" xfId="0" applyBorder="1" applyFont="1"/>
    <xf borderId="9" fillId="0" fontId="14" numFmtId="0" xfId="0" applyAlignment="1" applyBorder="1" applyFont="1">
      <alignment vertical="top"/>
    </xf>
    <xf borderId="9" fillId="0" fontId="7" numFmtId="0" xfId="0" applyAlignment="1" applyBorder="1" applyFont="1">
      <alignment vertical="top"/>
    </xf>
    <xf borderId="9" fillId="0" fontId="7" numFmtId="166" xfId="0" applyAlignment="1" applyBorder="1" applyFont="1" applyNumberFormat="1">
      <alignment vertical="top"/>
    </xf>
    <xf borderId="9" fillId="0" fontId="7" numFmtId="165" xfId="0" applyAlignment="1" applyBorder="1" applyFont="1" applyNumberFormat="1">
      <alignment vertical="top"/>
    </xf>
    <xf quotePrefix="1" borderId="9" fillId="0" fontId="1" numFmtId="0" xfId="0" applyAlignment="1" applyBorder="1" applyFont="1">
      <alignment horizontal="center" vertical="top"/>
    </xf>
    <xf borderId="9" fillId="0" fontId="1" numFmtId="0" xfId="0" applyAlignment="1" applyBorder="1" applyFont="1">
      <alignment horizontal="left" vertical="top"/>
    </xf>
    <xf borderId="9" fillId="0" fontId="7" numFmtId="166" xfId="0" applyAlignment="1" applyBorder="1" applyFont="1" applyNumberFormat="1">
      <alignment horizontal="center" shrinkToFit="0" vertical="top" wrapText="1"/>
    </xf>
    <xf borderId="9" fillId="0" fontId="7" numFmtId="165" xfId="0" applyAlignment="1" applyBorder="1" applyFont="1" applyNumberFormat="1">
      <alignment horizontal="right" shrinkToFit="0" vertical="top" wrapText="1"/>
    </xf>
    <xf borderId="9" fillId="0" fontId="7" numFmtId="1" xfId="0" applyAlignment="1" applyBorder="1" applyFont="1" applyNumberFormat="1">
      <alignment horizontal="right" shrinkToFit="0" vertical="top" wrapText="1"/>
    </xf>
    <xf borderId="20" fillId="0" fontId="7" numFmtId="0" xfId="0" applyAlignment="1" applyBorder="1" applyFont="1">
      <alignment horizontal="left" shrinkToFit="0" vertical="top" wrapText="1"/>
    </xf>
    <xf borderId="9" fillId="0" fontId="7" numFmtId="166" xfId="0" applyAlignment="1" applyBorder="1" applyFont="1" applyNumberFormat="1">
      <alignment horizontal="right" shrinkToFit="0" vertical="top" wrapText="1"/>
    </xf>
    <xf borderId="9" fillId="0" fontId="7" numFmtId="0" xfId="0" applyAlignment="1" applyBorder="1" applyFont="1">
      <alignment horizontal="left" vertical="top"/>
    </xf>
    <xf borderId="9" fillId="0" fontId="7" numFmtId="167" xfId="0" applyAlignment="1" applyBorder="1" applyFont="1" applyNumberFormat="1">
      <alignment horizontal="left" shrinkToFit="0" vertical="top" wrapText="1"/>
    </xf>
    <xf borderId="31" fillId="0" fontId="11" numFmtId="166" xfId="0" applyAlignment="1" applyBorder="1" applyFont="1" applyNumberFormat="1">
      <alignment horizontal="center" vertical="top"/>
    </xf>
    <xf borderId="9" fillId="0" fontId="14" numFmtId="0" xfId="0" applyAlignment="1" applyBorder="1" applyFont="1">
      <alignment horizontal="center" vertical="top"/>
    </xf>
    <xf borderId="10" fillId="0" fontId="15" numFmtId="0" xfId="0" applyAlignment="1" applyBorder="1" applyFont="1">
      <alignment horizontal="center" vertical="top"/>
    </xf>
    <xf borderId="10" fillId="0" fontId="1" numFmtId="0" xfId="0" applyAlignment="1" applyBorder="1" applyFont="1">
      <alignment vertical="top"/>
    </xf>
    <xf borderId="10" fillId="0" fontId="1" numFmtId="0" xfId="0" applyAlignment="1" applyBorder="1" applyFont="1">
      <alignment horizontal="center" vertical="top"/>
    </xf>
    <xf borderId="10" fillId="0" fontId="1" numFmtId="166" xfId="0" applyAlignment="1" applyBorder="1" applyFont="1" applyNumberFormat="1">
      <alignment vertical="top"/>
    </xf>
    <xf borderId="10" fillId="0" fontId="1" numFmtId="165" xfId="0" applyAlignment="1" applyBorder="1" applyFont="1" applyNumberFormat="1">
      <alignment vertical="top"/>
    </xf>
    <xf borderId="32" fillId="0" fontId="14" numFmtId="0" xfId="0" applyAlignment="1" applyBorder="1" applyFont="1">
      <alignment horizontal="center" vertical="top"/>
    </xf>
    <xf borderId="32" fillId="0" fontId="14" numFmtId="0" xfId="0" applyAlignment="1" applyBorder="1" applyFont="1">
      <alignment vertical="top"/>
    </xf>
    <xf borderId="32" fillId="0" fontId="7" numFmtId="0" xfId="0" applyAlignment="1" applyBorder="1" applyFont="1">
      <alignment horizontal="center" vertical="top"/>
    </xf>
    <xf borderId="32" fillId="0" fontId="7" numFmtId="166" xfId="0" applyAlignment="1" applyBorder="1" applyFont="1" applyNumberFormat="1">
      <alignment vertical="top"/>
    </xf>
    <xf borderId="32" fillId="0" fontId="7" numFmtId="165" xfId="0" applyAlignment="1" applyBorder="1" applyFont="1" applyNumberFormat="1">
      <alignment vertical="top"/>
    </xf>
    <xf borderId="9" fillId="0" fontId="7" numFmtId="166" xfId="0" applyAlignment="1" applyBorder="1" applyFont="1" applyNumberFormat="1">
      <alignment horizontal="center" vertical="top"/>
    </xf>
    <xf borderId="9" fillId="0" fontId="7" numFmtId="165" xfId="0" applyAlignment="1" applyBorder="1" applyFont="1" applyNumberFormat="1">
      <alignment horizontal="right" vertical="top"/>
    </xf>
    <xf borderId="9" fillId="0" fontId="1" numFmtId="0" xfId="0" applyAlignment="1" applyBorder="1" applyFont="1">
      <alignment horizontal="center" vertical="top"/>
    </xf>
    <xf quotePrefix="1" borderId="9" fillId="0" fontId="7" numFmtId="0" xfId="0" applyAlignment="1" applyBorder="1" applyFont="1">
      <alignment horizontal="left" shrinkToFit="0" vertical="top" wrapText="1"/>
    </xf>
    <xf borderId="9" fillId="0" fontId="1" numFmtId="164" xfId="0" applyAlignment="1" applyBorder="1" applyFont="1" applyNumberFormat="1">
      <alignment horizontal="center" shrinkToFit="0" vertical="top" wrapText="1"/>
    </xf>
    <xf borderId="9" fillId="0" fontId="7" numFmtId="164" xfId="0" applyAlignment="1" applyBorder="1" applyFont="1" applyNumberFormat="1">
      <alignment horizontal="center" shrinkToFit="0" vertical="top" wrapText="1"/>
    </xf>
    <xf borderId="28" fillId="3" fontId="10" numFmtId="0" xfId="0" applyAlignment="1" applyBorder="1" applyFont="1">
      <alignment shrinkToFit="0" vertical="top" wrapText="1"/>
    </xf>
    <xf borderId="9" fillId="0" fontId="7" numFmtId="166" xfId="0" applyAlignment="1" applyBorder="1" applyFont="1" applyNumberFormat="1">
      <alignment horizontal="right" vertical="top"/>
    </xf>
    <xf borderId="9" fillId="0" fontId="7" numFmtId="164" xfId="0" applyAlignment="1" applyBorder="1" applyFont="1" applyNumberFormat="1">
      <alignment horizontal="center" vertical="top"/>
    </xf>
    <xf borderId="0" fillId="0" fontId="16" numFmtId="0" xfId="0" applyFont="1"/>
    <xf borderId="9" fillId="0" fontId="1" numFmtId="164" xfId="0" applyAlignment="1" applyBorder="1" applyFont="1" applyNumberFormat="1">
      <alignment horizontal="center" vertical="top"/>
    </xf>
    <xf borderId="9" fillId="0" fontId="7" numFmtId="165" xfId="0" applyAlignment="1" applyBorder="1" applyFont="1" applyNumberFormat="1">
      <alignment horizontal="center" vertical="top"/>
    </xf>
    <xf borderId="9" fillId="0" fontId="7" numFmtId="2" xfId="0" applyAlignment="1" applyBorder="1" applyFont="1" applyNumberFormat="1">
      <alignment horizontal="center" vertical="top"/>
    </xf>
    <xf quotePrefix="1" borderId="9" fillId="0" fontId="7" numFmtId="0" xfId="0" applyAlignment="1" applyBorder="1" applyFont="1">
      <alignment horizontal="center" shrinkToFit="0" vertical="top" wrapText="1"/>
    </xf>
    <xf borderId="9" fillId="0" fontId="1" numFmtId="0" xfId="0" applyAlignment="1" applyBorder="1" applyFont="1">
      <alignment vertical="top"/>
    </xf>
    <xf borderId="9" fillId="0" fontId="7" numFmtId="0" xfId="0" applyAlignment="1" applyBorder="1" applyFont="1">
      <alignment horizontal="left" shrinkToFit="0" vertical="center" wrapText="1"/>
    </xf>
    <xf borderId="9" fillId="0" fontId="1" numFmtId="0" xfId="0" applyAlignment="1" applyBorder="1" applyFont="1">
      <alignment horizontal="left" shrinkToFit="0" vertical="center" wrapText="1"/>
    </xf>
    <xf borderId="30" fillId="0" fontId="14" numFmtId="0" xfId="0" applyAlignment="1" applyBorder="1" applyFont="1">
      <alignment horizontal="center" vertical="top"/>
    </xf>
    <xf borderId="30" fillId="0" fontId="7" numFmtId="0" xfId="0" applyAlignment="1" applyBorder="1" applyFont="1">
      <alignment horizontal="left" shrinkToFit="0" vertical="top" wrapText="1"/>
    </xf>
    <xf borderId="30" fillId="0" fontId="7" numFmtId="0" xfId="0" applyAlignment="1" applyBorder="1" applyFont="1">
      <alignment horizontal="center" vertical="top"/>
    </xf>
    <xf borderId="30" fillId="0" fontId="7" numFmtId="166" xfId="0" applyAlignment="1" applyBorder="1" applyFont="1" applyNumberFormat="1">
      <alignment vertical="top"/>
    </xf>
    <xf borderId="30" fillId="0" fontId="7" numFmtId="165" xfId="0" applyAlignment="1" applyBorder="1" applyFont="1" applyNumberFormat="1">
      <alignment vertical="top"/>
    </xf>
    <xf borderId="30" fillId="0" fontId="7" numFmtId="0" xfId="0" applyAlignment="1" applyBorder="1" applyFont="1">
      <alignment horizontal="left" shrinkToFit="0" vertical="center" wrapText="1"/>
    </xf>
    <xf borderId="0" fillId="0" fontId="15" numFmtId="0" xfId="0" applyAlignment="1" applyFont="1">
      <alignment horizontal="center" vertical="top"/>
    </xf>
    <xf borderId="0" fillId="0" fontId="1" numFmtId="0" xfId="0" applyAlignment="1" applyFont="1">
      <alignment vertical="top"/>
    </xf>
    <xf borderId="0" fillId="0" fontId="1" numFmtId="0" xfId="0" applyAlignment="1" applyFont="1">
      <alignment horizontal="center" vertical="top"/>
    </xf>
    <xf borderId="0" fillId="0" fontId="1" numFmtId="166" xfId="0" applyAlignment="1" applyFont="1" applyNumberFormat="1">
      <alignment vertical="top"/>
    </xf>
    <xf borderId="0" fillId="0" fontId="1" numFmtId="165" xfId="0" applyAlignment="1" applyFont="1" applyNumberFormat="1">
      <alignment vertical="top"/>
    </xf>
    <xf borderId="9" fillId="0" fontId="1" numFmtId="166" xfId="0" applyAlignment="1" applyBorder="1" applyFont="1" applyNumberFormat="1">
      <alignment vertical="top"/>
    </xf>
    <xf borderId="9" fillId="0" fontId="1" numFmtId="165" xfId="0" applyAlignment="1" applyBorder="1" applyFont="1" applyNumberFormat="1">
      <alignment vertical="top"/>
    </xf>
    <xf borderId="9" fillId="0" fontId="1" numFmtId="0" xfId="0" applyAlignment="1" applyBorder="1" applyFont="1">
      <alignment shrinkToFit="0" vertical="top" wrapText="1"/>
    </xf>
    <xf quotePrefix="1" borderId="9" fillId="0" fontId="14" numFmtId="0" xfId="0" applyAlignment="1" applyBorder="1" applyFont="1">
      <alignment horizontal="center" vertical="top"/>
    </xf>
    <xf borderId="9" fillId="0" fontId="11" numFmtId="0" xfId="0" applyAlignment="1" applyBorder="1" applyFont="1">
      <alignment horizontal="left" shrinkToFit="0" vertical="top" wrapText="1"/>
    </xf>
    <xf borderId="9" fillId="0" fontId="14" numFmtId="2" xfId="0" applyAlignment="1" applyBorder="1" applyFont="1" applyNumberFormat="1">
      <alignment horizontal="center" vertical="top"/>
    </xf>
    <xf borderId="0" fillId="0" fontId="8" numFmtId="0" xfId="0" applyAlignment="1" applyFont="1">
      <alignment vertical="top"/>
    </xf>
    <xf borderId="9" fillId="0" fontId="7" numFmtId="168" xfId="0" applyAlignment="1" applyBorder="1" applyFont="1" applyNumberFormat="1">
      <alignment horizontal="center" vertical="top"/>
    </xf>
    <xf borderId="0" fillId="0" fontId="8" numFmtId="0" xfId="0" applyAlignment="1" applyFont="1">
      <alignment shrinkToFit="0" vertical="top" wrapText="1"/>
    </xf>
    <xf borderId="9" fillId="0" fontId="15" numFmtId="0" xfId="0" applyAlignment="1" applyBorder="1" applyFont="1">
      <alignment horizontal="center" vertical="top"/>
    </xf>
    <xf borderId="9" fillId="0" fontId="11" numFmtId="166" xfId="0" applyAlignment="1" applyBorder="1" applyFont="1" applyNumberFormat="1">
      <alignment horizontal="center" vertical="top"/>
    </xf>
    <xf borderId="0" fillId="0" fontId="7" numFmtId="0" xfId="0" applyAlignment="1" applyFont="1">
      <alignment horizontal="left" shrinkToFit="0" vertical="top" wrapText="1"/>
    </xf>
    <xf quotePrefix="1" borderId="0" fillId="0" fontId="7" numFmtId="0" xfId="0" applyAlignment="1" applyFont="1">
      <alignment horizontal="left" shrinkToFit="0" vertical="top" wrapText="1"/>
    </xf>
    <xf borderId="33" fillId="0" fontId="7" numFmtId="0" xfId="0" applyAlignment="1" applyBorder="1" applyFont="1">
      <alignment horizontal="center" shrinkToFit="0" vertical="top" wrapText="1"/>
    </xf>
    <xf borderId="20" fillId="0" fontId="7" numFmtId="0" xfId="0" applyAlignment="1" applyBorder="1" applyFont="1">
      <alignment horizontal="center" shrinkToFit="0" vertical="top" wrapText="1"/>
    </xf>
    <xf quotePrefix="1" borderId="33" fillId="0" fontId="7" numFmtId="0" xfId="0" applyAlignment="1" applyBorder="1" applyFont="1">
      <alignment horizontal="center" shrinkToFit="0" vertical="top" wrapText="1"/>
    </xf>
    <xf borderId="9" fillId="0" fontId="11" numFmtId="166" xfId="0" applyAlignment="1" applyBorder="1" applyFont="1" applyNumberFormat="1">
      <alignment vertical="top"/>
    </xf>
    <xf borderId="9" fillId="0" fontId="11" numFmtId="4" xfId="0" applyAlignment="1" applyBorder="1" applyFont="1" applyNumberFormat="1">
      <alignment vertical="top"/>
    </xf>
    <xf quotePrefix="1" borderId="9" fillId="0" fontId="7" numFmtId="0" xfId="0" applyAlignment="1" applyBorder="1" applyFont="1">
      <alignment horizontal="left" vertical="top"/>
    </xf>
    <xf borderId="9" fillId="0" fontId="14" numFmtId="0" xfId="0" applyBorder="1" applyFont="1"/>
    <xf borderId="9" fillId="0" fontId="7" numFmtId="0" xfId="0" applyBorder="1" applyFont="1"/>
    <xf borderId="0" fillId="0" fontId="7" numFmtId="166" xfId="0" applyAlignment="1" applyFont="1" applyNumberFormat="1">
      <alignment vertical="top"/>
    </xf>
    <xf borderId="0" fillId="0" fontId="7" numFmtId="0" xfId="0" applyFont="1"/>
    <xf borderId="28" fillId="3" fontId="10" numFmtId="166" xfId="0" applyAlignment="1" applyBorder="1" applyFont="1" applyNumberFormat="1">
      <alignment shrinkToFit="0" vertical="top" wrapText="1"/>
    </xf>
    <xf quotePrefix="1" borderId="9" fillId="0" fontId="1" numFmtId="0" xfId="0" applyAlignment="1" applyBorder="1" applyFont="1">
      <alignment horizontal="center" shrinkToFit="0" vertical="top" wrapText="1"/>
    </xf>
    <xf borderId="9" fillId="0" fontId="17" numFmtId="0" xfId="0" applyAlignment="1" applyBorder="1" applyFont="1">
      <alignment horizontal="center" shrinkToFit="0" vertical="top" wrapText="1"/>
    </xf>
    <xf borderId="9" fillId="0" fontId="14" numFmtId="0" xfId="0" applyAlignment="1" applyBorder="1" applyFont="1">
      <alignment horizontal="center" shrinkToFit="0" vertical="top" wrapText="1"/>
    </xf>
    <xf borderId="9" fillId="0" fontId="14" numFmtId="0" xfId="0" applyAlignment="1" applyBorder="1" applyFont="1">
      <alignment horizontal="left" shrinkToFit="0" vertical="top" wrapText="1"/>
    </xf>
    <xf borderId="9" fillId="0" fontId="14" numFmtId="0" xfId="0" applyAlignment="1" applyBorder="1" applyFont="1">
      <alignment horizontal="left" vertical="top"/>
    </xf>
    <xf borderId="9" fillId="0" fontId="7" numFmtId="0" xfId="0" applyAlignment="1" applyBorder="1" applyFont="1">
      <alignment horizontal="center" shrinkToFit="0" wrapText="1"/>
    </xf>
    <xf quotePrefix="1" borderId="9" fillId="0" fontId="14" numFmtId="0" xfId="0" applyAlignment="1" applyBorder="1" applyFont="1">
      <alignment horizontal="left" vertical="top"/>
    </xf>
    <xf borderId="0" fillId="0" fontId="14" numFmtId="0" xfId="0" applyAlignment="1" applyFont="1">
      <alignment horizontal="center" vertical="top"/>
    </xf>
    <xf borderId="0" fillId="0" fontId="16" numFmtId="166" xfId="0" applyAlignment="1" applyFont="1" applyNumberFormat="1">
      <alignment vertical="top"/>
    </xf>
    <xf borderId="0" fillId="0" fontId="16" numFmtId="165" xfId="0" applyAlignment="1" applyFont="1" applyNumberFormat="1">
      <alignment vertical="top"/>
    </xf>
    <xf borderId="0" fillId="0" fontId="16" numFmtId="166" xfId="0" applyFont="1" applyNumberFormat="1"/>
    <xf borderId="0" fillId="0" fontId="18" numFmtId="0" xfId="0" applyFont="1"/>
    <xf borderId="0" fillId="0" fontId="19"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14"/>
    <col customWidth="1" min="2" max="2" width="70.71"/>
    <col customWidth="1" min="3" max="3" width="6.71"/>
    <col customWidth="1" min="4" max="4" width="8.71"/>
    <col customWidth="1" min="5" max="8" width="18.71"/>
    <col customWidth="1" min="9" max="26" width="9.14"/>
  </cols>
  <sheetData>
    <row r="1" ht="45.75" customHeight="1">
      <c r="A1" s="1" t="s">
        <v>0</v>
      </c>
      <c r="B1" s="2"/>
      <c r="C1" s="3"/>
      <c r="D1" s="3"/>
      <c r="E1" s="4" t="s">
        <v>1</v>
      </c>
      <c r="F1" s="2"/>
      <c r="G1" s="2"/>
      <c r="H1" s="5"/>
      <c r="I1" s="6"/>
      <c r="J1" s="6"/>
      <c r="K1" s="6"/>
      <c r="L1" s="6"/>
      <c r="M1" s="6"/>
      <c r="N1" s="6"/>
      <c r="O1" s="6"/>
      <c r="P1" s="6"/>
      <c r="Q1" s="6"/>
      <c r="R1" s="6"/>
      <c r="S1" s="6"/>
      <c r="T1" s="6"/>
      <c r="U1" s="6"/>
      <c r="V1" s="6"/>
      <c r="W1" s="6"/>
      <c r="X1" s="6"/>
      <c r="Y1" s="6"/>
      <c r="Z1" s="6"/>
    </row>
    <row r="2" ht="14.25" customHeight="1">
      <c r="A2" s="7"/>
      <c r="B2" s="8"/>
      <c r="C2" s="8"/>
      <c r="D2" s="9"/>
      <c r="E2" s="10"/>
      <c r="F2" s="10"/>
      <c r="G2" s="10"/>
      <c r="H2" s="11"/>
      <c r="I2" s="6"/>
      <c r="J2" s="6"/>
      <c r="K2" s="6"/>
      <c r="L2" s="6"/>
      <c r="M2" s="6"/>
      <c r="N2" s="6"/>
      <c r="O2" s="6"/>
      <c r="P2" s="6"/>
      <c r="Q2" s="6"/>
      <c r="R2" s="6"/>
      <c r="S2" s="6"/>
      <c r="T2" s="6"/>
      <c r="U2" s="6"/>
      <c r="V2" s="6"/>
      <c r="W2" s="6"/>
      <c r="X2" s="6"/>
      <c r="Y2" s="6"/>
      <c r="Z2" s="6"/>
    </row>
    <row r="3" ht="14.25" customHeight="1">
      <c r="A3" s="12" t="s">
        <v>2</v>
      </c>
      <c r="B3" s="13" t="s">
        <v>3</v>
      </c>
      <c r="C3" s="13"/>
      <c r="D3" s="14" t="s">
        <v>4</v>
      </c>
      <c r="E3" s="15" t="s">
        <v>5</v>
      </c>
      <c r="F3" s="2"/>
      <c r="G3" s="2"/>
      <c r="H3" s="5"/>
      <c r="I3" s="6"/>
      <c r="J3" s="6"/>
      <c r="K3" s="6"/>
      <c r="L3" s="6"/>
      <c r="M3" s="6"/>
      <c r="N3" s="6"/>
      <c r="O3" s="6"/>
      <c r="P3" s="6"/>
      <c r="Q3" s="6"/>
      <c r="R3" s="6"/>
      <c r="S3" s="6"/>
      <c r="T3" s="6"/>
      <c r="U3" s="6"/>
      <c r="V3" s="6"/>
      <c r="W3" s="6"/>
      <c r="X3" s="6"/>
      <c r="Y3" s="6"/>
      <c r="Z3" s="6"/>
    </row>
    <row r="4" ht="14.25" customHeight="1">
      <c r="A4" s="16"/>
      <c r="B4" s="17"/>
      <c r="C4" s="17"/>
      <c r="D4" s="18"/>
      <c r="E4" s="19" t="s">
        <v>6</v>
      </c>
      <c r="F4" s="20" t="s">
        <v>7</v>
      </c>
      <c r="G4" s="20" t="s">
        <v>8</v>
      </c>
      <c r="H4" s="21" t="s">
        <v>9</v>
      </c>
      <c r="I4" s="6"/>
      <c r="J4" s="6"/>
      <c r="K4" s="6"/>
      <c r="L4" s="6"/>
      <c r="M4" s="6"/>
      <c r="N4" s="6"/>
      <c r="O4" s="6"/>
      <c r="P4" s="6"/>
      <c r="Q4" s="6"/>
      <c r="R4" s="6"/>
      <c r="S4" s="6"/>
      <c r="T4" s="6"/>
      <c r="U4" s="6"/>
      <c r="V4" s="6"/>
      <c r="W4" s="6"/>
      <c r="X4" s="6"/>
      <c r="Y4" s="6"/>
      <c r="Z4" s="6"/>
    </row>
    <row r="5" ht="14.25" customHeight="1">
      <c r="A5" s="22"/>
      <c r="B5" s="23"/>
      <c r="C5" s="24"/>
      <c r="D5" s="25"/>
      <c r="E5" s="25"/>
      <c r="F5" s="25"/>
      <c r="G5" s="25"/>
      <c r="H5" s="26"/>
      <c r="I5" s="6"/>
      <c r="J5" s="6"/>
      <c r="K5" s="6"/>
      <c r="L5" s="6"/>
      <c r="M5" s="6"/>
      <c r="N5" s="6"/>
      <c r="O5" s="6"/>
      <c r="P5" s="6"/>
      <c r="Q5" s="6"/>
      <c r="R5" s="6"/>
      <c r="S5" s="6"/>
      <c r="T5" s="6"/>
      <c r="U5" s="6"/>
      <c r="V5" s="6"/>
      <c r="W5" s="6"/>
      <c r="X5" s="6"/>
      <c r="Y5" s="6"/>
      <c r="Z5" s="6"/>
    </row>
    <row r="6" ht="14.25" customHeight="1">
      <c r="A6" s="27" t="s">
        <v>10</v>
      </c>
      <c r="B6" s="28" t="s">
        <v>11</v>
      </c>
      <c r="C6" s="24"/>
      <c r="D6" s="29" t="s">
        <v>4</v>
      </c>
      <c r="E6" s="30">
        <f>'Civil + Finishes BOQ'!I35</f>
        <v>0</v>
      </c>
      <c r="F6" s="30">
        <f>'Civil + Finishes BOQ'!J35</f>
        <v>0</v>
      </c>
      <c r="G6" s="30">
        <f>'Civil + Finishes BOQ'!K35</f>
        <v>0</v>
      </c>
      <c r="H6" s="30">
        <f>'Civil + Finishes BOQ'!L35</f>
        <v>0</v>
      </c>
      <c r="I6" s="6"/>
      <c r="J6" s="6"/>
      <c r="K6" s="6"/>
      <c r="L6" s="6"/>
      <c r="M6" s="6"/>
      <c r="N6" s="6"/>
      <c r="O6" s="6"/>
      <c r="P6" s="6"/>
      <c r="Q6" s="6"/>
      <c r="R6" s="6"/>
      <c r="S6" s="6"/>
      <c r="T6" s="6"/>
      <c r="U6" s="6"/>
      <c r="V6" s="6"/>
      <c r="W6" s="6"/>
      <c r="X6" s="6"/>
      <c r="Y6" s="6"/>
      <c r="Z6" s="6"/>
    </row>
    <row r="7" ht="14.25" customHeight="1">
      <c r="A7" s="31"/>
      <c r="B7" s="32"/>
      <c r="C7" s="24"/>
      <c r="D7" s="25"/>
      <c r="E7" s="25"/>
      <c r="F7" s="25"/>
      <c r="G7" s="25"/>
      <c r="H7" s="25"/>
      <c r="I7" s="6"/>
      <c r="J7" s="6"/>
      <c r="K7" s="6"/>
      <c r="L7" s="6"/>
      <c r="M7" s="6"/>
      <c r="N7" s="6"/>
      <c r="O7" s="6"/>
      <c r="P7" s="6"/>
      <c r="Q7" s="6"/>
      <c r="R7" s="6"/>
      <c r="S7" s="6"/>
      <c r="T7" s="6"/>
      <c r="U7" s="6"/>
      <c r="V7" s="6"/>
      <c r="W7" s="6"/>
      <c r="X7" s="6"/>
      <c r="Y7" s="6"/>
      <c r="Z7" s="6"/>
    </row>
    <row r="8" ht="14.25" customHeight="1">
      <c r="A8" s="27" t="s">
        <v>12</v>
      </c>
      <c r="B8" s="32" t="s">
        <v>13</v>
      </c>
      <c r="C8" s="24"/>
      <c r="D8" s="29" t="s">
        <v>4</v>
      </c>
      <c r="E8" s="30">
        <f>'Civil + Finishes BOQ'!I198</f>
        <v>0</v>
      </c>
      <c r="F8" s="30">
        <f>'Civil + Finishes BOQ'!J198</f>
        <v>0</v>
      </c>
      <c r="G8" s="30">
        <f>'Civil + Finishes BOQ'!K198</f>
        <v>0</v>
      </c>
      <c r="H8" s="30">
        <f>'Civil + Finishes BOQ'!L198</f>
        <v>0</v>
      </c>
      <c r="I8" s="6"/>
      <c r="J8" s="6"/>
      <c r="K8" s="6"/>
      <c r="L8" s="6"/>
      <c r="M8" s="6"/>
      <c r="N8" s="6"/>
      <c r="O8" s="6"/>
      <c r="P8" s="6"/>
      <c r="Q8" s="6"/>
      <c r="R8" s="6"/>
      <c r="S8" s="6"/>
      <c r="T8" s="6"/>
      <c r="U8" s="6"/>
      <c r="V8" s="6"/>
      <c r="W8" s="6"/>
      <c r="X8" s="6"/>
      <c r="Y8" s="6"/>
      <c r="Z8" s="6"/>
    </row>
    <row r="9" ht="14.25" customHeight="1">
      <c r="A9" s="31"/>
      <c r="B9" s="32"/>
      <c r="C9" s="24"/>
      <c r="D9" s="25"/>
      <c r="E9" s="33"/>
      <c r="F9" s="33"/>
      <c r="G9" s="33"/>
      <c r="H9" s="25"/>
      <c r="I9" s="6"/>
      <c r="J9" s="6"/>
      <c r="K9" s="6"/>
      <c r="L9" s="6"/>
      <c r="M9" s="6"/>
      <c r="N9" s="6"/>
      <c r="O9" s="6"/>
      <c r="P9" s="6"/>
      <c r="Q9" s="6"/>
      <c r="R9" s="6"/>
      <c r="S9" s="6"/>
      <c r="T9" s="6"/>
      <c r="U9" s="6"/>
      <c r="V9" s="6"/>
      <c r="W9" s="6"/>
      <c r="X9" s="6"/>
      <c r="Y9" s="6"/>
      <c r="Z9" s="6"/>
    </row>
    <row r="10" ht="14.25" customHeight="1">
      <c r="A10" s="27" t="s">
        <v>14</v>
      </c>
      <c r="B10" s="32" t="s">
        <v>15</v>
      </c>
      <c r="C10" s="24"/>
      <c r="D10" s="29" t="s">
        <v>4</v>
      </c>
      <c r="E10" s="30">
        <f>'Civil + Finishes BOQ'!I221</f>
        <v>0</v>
      </c>
      <c r="F10" s="30">
        <f>'Civil + Finishes BOQ'!J221</f>
        <v>0</v>
      </c>
      <c r="G10" s="30">
        <f>'Civil + Finishes BOQ'!K221</f>
        <v>0</v>
      </c>
      <c r="H10" s="30">
        <f>'Civil + Finishes BOQ'!L221</f>
        <v>0</v>
      </c>
      <c r="I10" s="6"/>
      <c r="J10" s="6"/>
      <c r="K10" s="6"/>
      <c r="L10" s="6"/>
      <c r="M10" s="6"/>
      <c r="N10" s="6"/>
      <c r="O10" s="6"/>
      <c r="P10" s="6"/>
      <c r="Q10" s="6"/>
      <c r="R10" s="6"/>
      <c r="S10" s="6"/>
      <c r="T10" s="6"/>
      <c r="U10" s="6"/>
      <c r="V10" s="6"/>
      <c r="W10" s="6"/>
      <c r="X10" s="6"/>
      <c r="Y10" s="6"/>
      <c r="Z10" s="6"/>
    </row>
    <row r="11" ht="14.25" customHeight="1">
      <c r="A11" s="31"/>
      <c r="B11" s="32"/>
      <c r="C11" s="24"/>
      <c r="D11" s="25"/>
      <c r="E11" s="25"/>
      <c r="F11" s="25"/>
      <c r="G11" s="25"/>
      <c r="H11" s="25"/>
      <c r="I11" s="6"/>
      <c r="J11" s="6"/>
      <c r="K11" s="6"/>
      <c r="L11" s="6"/>
      <c r="M11" s="6"/>
      <c r="N11" s="6"/>
      <c r="O11" s="6"/>
      <c r="P11" s="6"/>
      <c r="Q11" s="6"/>
      <c r="R11" s="6"/>
      <c r="S11" s="6"/>
      <c r="T11" s="6"/>
      <c r="U11" s="6"/>
      <c r="V11" s="6"/>
      <c r="W11" s="6"/>
      <c r="X11" s="6"/>
      <c r="Y11" s="6"/>
      <c r="Z11" s="6"/>
    </row>
    <row r="12" ht="14.25" customHeight="1">
      <c r="A12" s="27" t="s">
        <v>16</v>
      </c>
      <c r="B12" s="32" t="s">
        <v>17</v>
      </c>
      <c r="C12" s="24"/>
      <c r="D12" s="29" t="s">
        <v>4</v>
      </c>
      <c r="E12" s="30">
        <f>'Civil + Finishes BOQ'!I242</f>
        <v>0</v>
      </c>
      <c r="F12" s="30">
        <f>'Civil + Finishes BOQ'!J242</f>
        <v>0</v>
      </c>
      <c r="G12" s="30">
        <f>'Civil + Finishes BOQ'!K242</f>
        <v>0</v>
      </c>
      <c r="H12" s="30">
        <f>'Civil + Finishes BOQ'!L242</f>
        <v>0</v>
      </c>
      <c r="I12" s="6"/>
      <c r="J12" s="6"/>
      <c r="K12" s="6"/>
      <c r="L12" s="6"/>
      <c r="M12" s="6"/>
      <c r="N12" s="6"/>
      <c r="O12" s="6"/>
      <c r="P12" s="6"/>
      <c r="Q12" s="6"/>
      <c r="R12" s="6"/>
      <c r="S12" s="6"/>
      <c r="T12" s="6"/>
      <c r="U12" s="6"/>
      <c r="V12" s="6"/>
      <c r="W12" s="6"/>
      <c r="X12" s="6"/>
      <c r="Y12" s="6"/>
      <c r="Z12" s="6"/>
    </row>
    <row r="13" ht="14.25" customHeight="1">
      <c r="A13" s="31"/>
      <c r="B13" s="32"/>
      <c r="C13" s="24"/>
      <c r="D13" s="25"/>
      <c r="E13" s="33"/>
      <c r="F13" s="33"/>
      <c r="G13" s="33"/>
      <c r="H13" s="25"/>
      <c r="I13" s="6"/>
      <c r="J13" s="6"/>
      <c r="K13" s="6"/>
      <c r="L13" s="6"/>
      <c r="M13" s="6"/>
      <c r="N13" s="6"/>
      <c r="O13" s="6"/>
      <c r="P13" s="6"/>
      <c r="Q13" s="6"/>
      <c r="R13" s="6"/>
      <c r="S13" s="6"/>
      <c r="T13" s="6"/>
      <c r="U13" s="6"/>
      <c r="V13" s="6"/>
      <c r="W13" s="6"/>
      <c r="X13" s="6"/>
      <c r="Y13" s="6"/>
      <c r="Z13" s="6"/>
    </row>
    <row r="14" ht="14.25" customHeight="1">
      <c r="A14" s="27" t="s">
        <v>18</v>
      </c>
      <c r="B14" s="32" t="s">
        <v>19</v>
      </c>
      <c r="C14" s="24"/>
      <c r="D14" s="29" t="s">
        <v>4</v>
      </c>
      <c r="E14" s="30">
        <f>'Civil + Finishes BOQ'!I291</f>
        <v>0</v>
      </c>
      <c r="F14" s="30">
        <f>'Civil + Finishes BOQ'!J291</f>
        <v>0</v>
      </c>
      <c r="G14" s="30">
        <f>'Civil + Finishes BOQ'!K291</f>
        <v>0</v>
      </c>
      <c r="H14" s="30">
        <f>'Civil + Finishes BOQ'!L291</f>
        <v>0</v>
      </c>
      <c r="I14" s="6"/>
      <c r="J14" s="6"/>
      <c r="K14" s="6"/>
      <c r="L14" s="6"/>
      <c r="M14" s="6"/>
      <c r="N14" s="6"/>
      <c r="O14" s="6"/>
      <c r="P14" s="6"/>
      <c r="Q14" s="6"/>
      <c r="R14" s="6"/>
      <c r="S14" s="6"/>
      <c r="T14" s="6"/>
      <c r="U14" s="6"/>
      <c r="V14" s="6"/>
      <c r="W14" s="6"/>
      <c r="X14" s="6"/>
      <c r="Y14" s="6"/>
      <c r="Z14" s="6"/>
    </row>
    <row r="15" ht="14.25" customHeight="1">
      <c r="A15" s="31"/>
      <c r="B15" s="32"/>
      <c r="C15" s="24"/>
      <c r="D15" s="29"/>
      <c r="E15" s="34"/>
      <c r="F15" s="34"/>
      <c r="G15" s="34"/>
      <c r="H15" s="25"/>
      <c r="I15" s="6"/>
      <c r="J15" s="6"/>
      <c r="K15" s="6"/>
      <c r="L15" s="6"/>
      <c r="M15" s="6"/>
      <c r="N15" s="6"/>
      <c r="O15" s="6"/>
      <c r="P15" s="6"/>
      <c r="Q15" s="6"/>
      <c r="R15" s="6"/>
      <c r="S15" s="6"/>
      <c r="T15" s="6"/>
      <c r="U15" s="6"/>
      <c r="V15" s="6"/>
      <c r="W15" s="6"/>
      <c r="X15" s="6"/>
      <c r="Y15" s="6"/>
      <c r="Z15" s="6"/>
    </row>
    <row r="16" ht="14.25" customHeight="1">
      <c r="A16" s="27" t="s">
        <v>20</v>
      </c>
      <c r="B16" s="32" t="s">
        <v>21</v>
      </c>
      <c r="C16" s="24"/>
      <c r="D16" s="29" t="s">
        <v>4</v>
      </c>
      <c r="E16" s="30">
        <f>'Civil + Finishes BOQ'!I423</f>
        <v>0</v>
      </c>
      <c r="F16" s="30">
        <f>'Civil + Finishes BOQ'!J423</f>
        <v>0</v>
      </c>
      <c r="G16" s="30">
        <f>'Civil + Finishes BOQ'!K423</f>
        <v>0</v>
      </c>
      <c r="H16" s="30">
        <f>'Civil + Finishes BOQ'!L423</f>
        <v>0</v>
      </c>
      <c r="I16" s="6"/>
      <c r="J16" s="6"/>
      <c r="K16" s="6"/>
      <c r="L16" s="6"/>
      <c r="M16" s="6"/>
      <c r="N16" s="6"/>
      <c r="O16" s="6"/>
      <c r="P16" s="6"/>
      <c r="Q16" s="6"/>
      <c r="R16" s="6"/>
      <c r="S16" s="6"/>
      <c r="T16" s="6"/>
      <c r="U16" s="6"/>
      <c r="V16" s="6"/>
      <c r="W16" s="6"/>
      <c r="X16" s="6"/>
      <c r="Y16" s="6"/>
      <c r="Z16" s="6"/>
    </row>
    <row r="17" ht="14.25" customHeight="1">
      <c r="A17" s="31"/>
      <c r="B17" s="32"/>
      <c r="C17" s="24"/>
      <c r="D17" s="29"/>
      <c r="E17" s="34"/>
      <c r="F17" s="34"/>
      <c r="G17" s="34"/>
      <c r="H17" s="25"/>
      <c r="I17" s="6"/>
      <c r="J17" s="6"/>
      <c r="K17" s="6"/>
      <c r="L17" s="6"/>
      <c r="M17" s="6"/>
      <c r="N17" s="6"/>
      <c r="O17" s="6"/>
      <c r="P17" s="6"/>
      <c r="Q17" s="6"/>
      <c r="R17" s="6"/>
      <c r="S17" s="6"/>
      <c r="T17" s="6"/>
      <c r="U17" s="6"/>
      <c r="V17" s="6"/>
      <c r="W17" s="6"/>
      <c r="X17" s="6"/>
      <c r="Y17" s="6"/>
      <c r="Z17" s="6"/>
    </row>
    <row r="18" ht="14.25" customHeight="1">
      <c r="A18" s="27" t="s">
        <v>22</v>
      </c>
      <c r="B18" s="32" t="s">
        <v>23</v>
      </c>
      <c r="C18" s="24"/>
      <c r="D18" s="29" t="s">
        <v>4</v>
      </c>
      <c r="E18" s="30">
        <f>'Civil + Finishes BOQ'!I679</f>
        <v>0</v>
      </c>
      <c r="F18" s="30">
        <f>'Civil + Finishes BOQ'!J679</f>
        <v>0</v>
      </c>
      <c r="G18" s="30">
        <f>'Civil + Finishes BOQ'!K679</f>
        <v>0</v>
      </c>
      <c r="H18" s="30">
        <f>'Civil + Finishes BOQ'!L679</f>
        <v>0</v>
      </c>
      <c r="I18" s="6"/>
      <c r="J18" s="6"/>
      <c r="K18" s="6"/>
      <c r="L18" s="6"/>
      <c r="M18" s="6"/>
      <c r="N18" s="6"/>
      <c r="O18" s="6"/>
      <c r="P18" s="6"/>
      <c r="Q18" s="6"/>
      <c r="R18" s="6"/>
      <c r="S18" s="6"/>
      <c r="T18" s="6"/>
      <c r="U18" s="6"/>
      <c r="V18" s="6"/>
      <c r="W18" s="6"/>
      <c r="X18" s="6"/>
      <c r="Y18" s="6"/>
      <c r="Z18" s="6"/>
    </row>
    <row r="19" ht="14.25" customHeight="1">
      <c r="A19" s="31"/>
      <c r="B19" s="32"/>
      <c r="C19" s="24"/>
      <c r="D19" s="29"/>
      <c r="E19" s="34"/>
      <c r="F19" s="34"/>
      <c r="G19" s="34"/>
      <c r="H19" s="25"/>
      <c r="I19" s="6"/>
      <c r="J19" s="6"/>
      <c r="K19" s="6"/>
      <c r="L19" s="6"/>
      <c r="M19" s="6"/>
      <c r="N19" s="6"/>
      <c r="O19" s="6"/>
      <c r="P19" s="6"/>
      <c r="Q19" s="6"/>
      <c r="R19" s="6"/>
      <c r="S19" s="6"/>
      <c r="T19" s="6"/>
      <c r="U19" s="6"/>
      <c r="V19" s="6"/>
      <c r="W19" s="6"/>
      <c r="X19" s="6"/>
      <c r="Y19" s="6"/>
      <c r="Z19" s="6"/>
    </row>
    <row r="20" ht="14.25" customHeight="1">
      <c r="A20" s="27" t="s">
        <v>24</v>
      </c>
      <c r="B20" s="32" t="s">
        <v>25</v>
      </c>
      <c r="C20" s="24"/>
      <c r="D20" s="29" t="s">
        <v>4</v>
      </c>
      <c r="E20" s="30">
        <f>'Civil + Finishes BOQ'!I705</f>
        <v>0</v>
      </c>
      <c r="F20" s="30">
        <f>'Civil + Finishes BOQ'!J705</f>
        <v>0</v>
      </c>
      <c r="G20" s="30">
        <f>'Civil + Finishes BOQ'!K705</f>
        <v>0</v>
      </c>
      <c r="H20" s="30">
        <f>'Civil + Finishes BOQ'!L705</f>
        <v>0</v>
      </c>
      <c r="I20" s="6"/>
      <c r="J20" s="6"/>
      <c r="K20" s="6"/>
      <c r="L20" s="6"/>
      <c r="M20" s="6"/>
      <c r="N20" s="6"/>
      <c r="O20" s="6"/>
      <c r="P20" s="6"/>
      <c r="Q20" s="6"/>
      <c r="R20" s="6"/>
      <c r="S20" s="6"/>
      <c r="T20" s="6"/>
      <c r="U20" s="6"/>
      <c r="V20" s="6"/>
      <c r="W20" s="6"/>
      <c r="X20" s="6"/>
      <c r="Y20" s="6"/>
      <c r="Z20" s="6"/>
    </row>
    <row r="21" ht="14.25" customHeight="1">
      <c r="A21" s="31"/>
      <c r="B21" s="32"/>
      <c r="C21" s="24"/>
      <c r="D21" s="29"/>
      <c r="E21" s="34"/>
      <c r="F21" s="34"/>
      <c r="G21" s="34"/>
      <c r="H21" s="25"/>
      <c r="I21" s="6"/>
      <c r="J21" s="6"/>
      <c r="K21" s="6"/>
      <c r="L21" s="6"/>
      <c r="M21" s="6"/>
      <c r="N21" s="6"/>
      <c r="O21" s="6"/>
      <c r="P21" s="6"/>
      <c r="Q21" s="6"/>
      <c r="R21" s="6"/>
      <c r="S21" s="6"/>
      <c r="T21" s="6"/>
      <c r="U21" s="6"/>
      <c r="V21" s="6"/>
      <c r="W21" s="6"/>
      <c r="X21" s="6"/>
      <c r="Y21" s="6"/>
      <c r="Z21" s="6"/>
    </row>
    <row r="22" ht="14.25" customHeight="1">
      <c r="A22" s="27" t="s">
        <v>26</v>
      </c>
      <c r="B22" s="32" t="s">
        <v>27</v>
      </c>
      <c r="C22" s="24"/>
      <c r="D22" s="29" t="s">
        <v>4</v>
      </c>
      <c r="E22" s="30">
        <f>'Civil + Finishes BOQ'!I719</f>
        <v>0</v>
      </c>
      <c r="F22" s="30">
        <f>'Civil + Finishes BOQ'!J719</f>
        <v>0</v>
      </c>
      <c r="G22" s="34"/>
      <c r="H22" s="30">
        <f>'Civil + Finishes BOQ'!L719</f>
        <v>0</v>
      </c>
      <c r="I22" s="6"/>
      <c r="J22" s="6"/>
      <c r="K22" s="6"/>
      <c r="L22" s="6"/>
      <c r="M22" s="6"/>
      <c r="N22" s="6"/>
      <c r="O22" s="6"/>
      <c r="P22" s="6"/>
      <c r="Q22" s="6"/>
      <c r="R22" s="6"/>
      <c r="S22" s="6"/>
      <c r="T22" s="6"/>
      <c r="U22" s="6"/>
      <c r="V22" s="6"/>
      <c r="W22" s="6"/>
      <c r="X22" s="6"/>
      <c r="Y22" s="6"/>
      <c r="Z22" s="6"/>
    </row>
    <row r="23" ht="14.25" customHeight="1">
      <c r="A23" s="31"/>
      <c r="B23" s="32"/>
      <c r="C23" s="24"/>
      <c r="D23" s="29"/>
      <c r="E23" s="34"/>
      <c r="F23" s="34"/>
      <c r="G23" s="34"/>
      <c r="H23" s="25"/>
      <c r="I23" s="6"/>
      <c r="J23" s="6"/>
      <c r="K23" s="6"/>
      <c r="L23" s="6"/>
      <c r="M23" s="6"/>
      <c r="N23" s="6"/>
      <c r="O23" s="6"/>
      <c r="P23" s="6"/>
      <c r="Q23" s="6"/>
      <c r="R23" s="6"/>
      <c r="S23" s="6"/>
      <c r="T23" s="6"/>
      <c r="U23" s="6"/>
      <c r="V23" s="6"/>
      <c r="W23" s="6"/>
      <c r="X23" s="6"/>
      <c r="Y23" s="6"/>
      <c r="Z23" s="6"/>
    </row>
    <row r="24" ht="14.25" customHeight="1">
      <c r="A24" s="31">
        <v>10.0</v>
      </c>
      <c r="B24" s="32" t="s">
        <v>28</v>
      </c>
      <c r="C24" s="24"/>
      <c r="D24" s="29" t="s">
        <v>4</v>
      </c>
      <c r="E24" s="30">
        <f>'Civil + Finishes BOQ'!I729</f>
        <v>0</v>
      </c>
      <c r="F24" s="30">
        <f>'Civil + Finishes BOQ'!J729</f>
        <v>0</v>
      </c>
      <c r="G24" s="30" t="str">
        <f>'Civil + Finishes BOQ'!K729</f>
        <v/>
      </c>
      <c r="H24" s="30">
        <f>'Civil + Finishes BOQ'!L729</f>
        <v>0</v>
      </c>
      <c r="I24" s="6"/>
      <c r="J24" s="6"/>
      <c r="K24" s="6"/>
      <c r="L24" s="6"/>
      <c r="M24" s="6"/>
      <c r="N24" s="6"/>
      <c r="O24" s="6"/>
      <c r="P24" s="6"/>
      <c r="Q24" s="6"/>
      <c r="R24" s="6"/>
      <c r="S24" s="6"/>
      <c r="T24" s="6"/>
      <c r="U24" s="6"/>
      <c r="V24" s="6"/>
      <c r="W24" s="6"/>
      <c r="X24" s="6"/>
      <c r="Y24" s="6"/>
      <c r="Z24" s="6"/>
    </row>
    <row r="25" ht="14.25" customHeight="1">
      <c r="A25" s="22"/>
      <c r="B25" s="23"/>
      <c r="C25" s="24"/>
      <c r="D25" s="25"/>
      <c r="E25" s="25"/>
      <c r="F25" s="25"/>
      <c r="G25" s="25"/>
      <c r="H25" s="25"/>
      <c r="I25" s="6"/>
      <c r="J25" s="6"/>
      <c r="K25" s="6"/>
      <c r="L25" s="6"/>
      <c r="M25" s="6"/>
      <c r="N25" s="6"/>
      <c r="O25" s="6"/>
      <c r="P25" s="6"/>
      <c r="Q25" s="6"/>
      <c r="R25" s="6"/>
      <c r="S25" s="6"/>
      <c r="T25" s="6"/>
      <c r="U25" s="6"/>
      <c r="V25" s="6"/>
      <c r="W25" s="6"/>
      <c r="X25" s="6"/>
      <c r="Y25" s="6"/>
      <c r="Z25" s="6"/>
    </row>
    <row r="26" ht="14.25" customHeight="1">
      <c r="A26" s="35"/>
      <c r="B26" s="36" t="s">
        <v>29</v>
      </c>
      <c r="C26" s="37"/>
      <c r="D26" s="38"/>
      <c r="E26" s="39">
        <f t="shared" ref="E26:H26" si="1">SUM(E6:E25)</f>
        <v>0</v>
      </c>
      <c r="F26" s="39">
        <f t="shared" si="1"/>
        <v>0</v>
      </c>
      <c r="G26" s="39">
        <f t="shared" si="1"/>
        <v>0</v>
      </c>
      <c r="H26" s="39">
        <f t="shared" si="1"/>
        <v>0</v>
      </c>
      <c r="I26" s="6"/>
      <c r="J26" s="6"/>
      <c r="K26" s="6"/>
      <c r="L26" s="6"/>
      <c r="M26" s="6"/>
      <c r="N26" s="6"/>
      <c r="O26" s="6"/>
      <c r="P26" s="6"/>
      <c r="Q26" s="6"/>
      <c r="R26" s="6"/>
      <c r="S26" s="6"/>
      <c r="T26" s="6"/>
      <c r="U26" s="6"/>
      <c r="V26" s="6"/>
      <c r="W26" s="6"/>
      <c r="X26" s="6"/>
      <c r="Y26" s="6"/>
      <c r="Z26" s="6"/>
    </row>
    <row r="27" ht="14.25" customHeight="1">
      <c r="A27" s="22"/>
      <c r="B27" s="23"/>
      <c r="C27" s="24"/>
      <c r="D27" s="40"/>
      <c r="E27" s="41"/>
      <c r="F27" s="41"/>
      <c r="G27" s="41"/>
      <c r="H27" s="41"/>
      <c r="I27" s="6"/>
      <c r="J27" s="6"/>
      <c r="K27" s="6"/>
      <c r="L27" s="6"/>
      <c r="M27" s="6"/>
      <c r="N27" s="6"/>
      <c r="O27" s="6"/>
      <c r="P27" s="6"/>
      <c r="Q27" s="6"/>
      <c r="R27" s="6"/>
      <c r="S27" s="6"/>
      <c r="T27" s="6"/>
      <c r="U27" s="6"/>
      <c r="V27" s="6"/>
      <c r="W27" s="6"/>
      <c r="X27" s="6"/>
      <c r="Y27" s="6"/>
      <c r="Z27" s="6"/>
    </row>
    <row r="28" ht="14.25" customHeight="1">
      <c r="A28" s="22"/>
      <c r="B28" s="23" t="s">
        <v>30</v>
      </c>
      <c r="C28" s="42"/>
      <c r="D28" s="24" t="s">
        <v>31</v>
      </c>
      <c r="E28" s="43"/>
      <c r="F28" s="43"/>
      <c r="G28" s="43"/>
      <c r="H28" s="44"/>
      <c r="I28" s="6"/>
      <c r="J28" s="6"/>
      <c r="K28" s="6"/>
      <c r="L28" s="6"/>
      <c r="M28" s="6"/>
      <c r="N28" s="6"/>
      <c r="O28" s="6"/>
      <c r="P28" s="6"/>
      <c r="Q28" s="6"/>
      <c r="R28" s="6"/>
      <c r="S28" s="6"/>
      <c r="T28" s="6"/>
      <c r="U28" s="6"/>
      <c r="V28" s="6"/>
      <c r="W28" s="6"/>
      <c r="X28" s="6"/>
      <c r="Y28" s="6"/>
      <c r="Z28" s="6"/>
    </row>
    <row r="29" ht="14.25" customHeight="1">
      <c r="A29" s="22"/>
      <c r="B29" s="23"/>
      <c r="C29" s="24"/>
      <c r="D29" s="45"/>
      <c r="E29" s="41"/>
      <c r="F29" s="41"/>
      <c r="G29" s="41"/>
      <c r="H29" s="41"/>
      <c r="I29" s="6"/>
      <c r="J29" s="6"/>
      <c r="K29" s="6"/>
      <c r="L29" s="6"/>
      <c r="M29" s="6"/>
      <c r="N29" s="6"/>
      <c r="O29" s="6"/>
      <c r="P29" s="6"/>
      <c r="Q29" s="6"/>
      <c r="R29" s="6"/>
      <c r="S29" s="6"/>
      <c r="T29" s="6"/>
      <c r="U29" s="6"/>
      <c r="V29" s="6"/>
      <c r="W29" s="6"/>
      <c r="X29" s="6"/>
      <c r="Y29" s="6"/>
      <c r="Z29" s="6"/>
    </row>
    <row r="30" ht="14.25" customHeight="1">
      <c r="A30" s="46"/>
      <c r="B30" s="47" t="s">
        <v>32</v>
      </c>
      <c r="C30" s="46"/>
      <c r="D30" s="46"/>
      <c r="E30" s="48">
        <f t="shared" ref="E30:H30" si="2">SUM(E26:E29)</f>
        <v>0</v>
      </c>
      <c r="F30" s="48">
        <f t="shared" si="2"/>
        <v>0</v>
      </c>
      <c r="G30" s="48">
        <f t="shared" si="2"/>
        <v>0</v>
      </c>
      <c r="H30" s="48">
        <f t="shared" si="2"/>
        <v>0</v>
      </c>
      <c r="I30" s="6"/>
      <c r="J30" s="6"/>
      <c r="K30" s="6"/>
      <c r="L30" s="6"/>
      <c r="M30" s="6"/>
      <c r="N30" s="6"/>
      <c r="O30" s="6"/>
      <c r="P30" s="6"/>
      <c r="Q30" s="6"/>
      <c r="R30" s="6"/>
      <c r="S30" s="6"/>
      <c r="T30" s="6"/>
      <c r="U30" s="6"/>
      <c r="V30" s="6"/>
      <c r="W30" s="6"/>
      <c r="X30" s="6"/>
      <c r="Y30" s="6"/>
      <c r="Z30" s="6"/>
    </row>
    <row r="31" ht="14.25" customHeight="1">
      <c r="A31" s="6"/>
      <c r="B31" s="6"/>
      <c r="C31" s="6"/>
      <c r="D31" s="6"/>
      <c r="E31" s="6"/>
      <c r="F31" s="6"/>
      <c r="G31" s="6"/>
      <c r="H31" s="6"/>
      <c r="I31" s="6"/>
      <c r="J31" s="6"/>
      <c r="K31" s="6"/>
      <c r="L31" s="6"/>
      <c r="M31" s="6"/>
      <c r="N31" s="6"/>
      <c r="O31" s="6"/>
      <c r="P31" s="6"/>
      <c r="Q31" s="6"/>
      <c r="R31" s="6"/>
      <c r="S31" s="6"/>
      <c r="T31" s="6"/>
      <c r="U31" s="6"/>
      <c r="V31" s="6"/>
      <c r="W31" s="6"/>
      <c r="X31" s="6"/>
      <c r="Y31" s="6"/>
      <c r="Z31" s="6"/>
    </row>
    <row r="32" ht="14.25" customHeight="1">
      <c r="A32" s="6"/>
      <c r="B32" s="6"/>
      <c r="C32" s="6"/>
      <c r="D32" s="6"/>
      <c r="E32" s="6"/>
      <c r="F32" s="6"/>
      <c r="G32" s="6"/>
      <c r="H32" s="6"/>
      <c r="I32" s="6"/>
      <c r="J32" s="6"/>
      <c r="K32" s="6"/>
      <c r="L32" s="6"/>
      <c r="M32" s="6"/>
      <c r="N32" s="6"/>
      <c r="O32" s="6"/>
      <c r="P32" s="6"/>
      <c r="Q32" s="6"/>
      <c r="R32" s="6"/>
      <c r="S32" s="6"/>
      <c r="T32" s="6"/>
      <c r="U32" s="6"/>
      <c r="V32" s="6"/>
      <c r="W32" s="6"/>
      <c r="X32" s="6"/>
      <c r="Y32" s="6"/>
      <c r="Z32" s="6"/>
    </row>
    <row r="33" ht="14.25" customHeight="1">
      <c r="A33" s="6"/>
      <c r="B33" s="6"/>
      <c r="C33" s="6"/>
      <c r="D33" s="6"/>
      <c r="E33" s="6"/>
      <c r="F33" s="6"/>
      <c r="G33" s="6"/>
      <c r="H33" s="6"/>
      <c r="I33" s="6"/>
      <c r="J33" s="6"/>
      <c r="K33" s="6"/>
      <c r="L33" s="6"/>
      <c r="M33" s="6"/>
      <c r="N33" s="6"/>
      <c r="O33" s="6"/>
      <c r="P33" s="6"/>
      <c r="Q33" s="6"/>
      <c r="R33" s="6"/>
      <c r="S33" s="6"/>
      <c r="T33" s="6"/>
      <c r="U33" s="6"/>
      <c r="V33" s="6"/>
      <c r="W33" s="6"/>
      <c r="X33" s="6"/>
      <c r="Y33" s="6"/>
      <c r="Z33" s="6"/>
    </row>
    <row r="34" ht="14.25" customHeight="1">
      <c r="A34" s="6"/>
      <c r="B34" s="6"/>
      <c r="C34" s="6"/>
      <c r="D34" s="6"/>
      <c r="E34" s="6"/>
      <c r="F34" s="6"/>
      <c r="G34" s="6"/>
      <c r="H34" s="6"/>
      <c r="I34" s="6"/>
      <c r="J34" s="6"/>
      <c r="K34" s="6"/>
      <c r="L34" s="6"/>
      <c r="M34" s="6"/>
      <c r="N34" s="6"/>
      <c r="O34" s="6"/>
      <c r="P34" s="6"/>
      <c r="Q34" s="6"/>
      <c r="R34" s="6"/>
      <c r="S34" s="6"/>
      <c r="T34" s="6"/>
      <c r="U34" s="6"/>
      <c r="V34" s="6"/>
      <c r="W34" s="6"/>
      <c r="X34" s="6"/>
      <c r="Y34" s="6"/>
      <c r="Z34" s="6"/>
    </row>
    <row r="35" ht="14.25" customHeight="1">
      <c r="A35" s="6"/>
      <c r="B35" s="6"/>
      <c r="C35" s="6"/>
      <c r="D35" s="6"/>
      <c r="E35" s="6"/>
      <c r="F35" s="6"/>
      <c r="G35" s="6"/>
      <c r="H35" s="6"/>
      <c r="I35" s="6"/>
      <c r="J35" s="6"/>
      <c r="K35" s="6"/>
      <c r="L35" s="6"/>
      <c r="M35" s="6"/>
      <c r="N35" s="6"/>
      <c r="O35" s="6"/>
      <c r="P35" s="6"/>
      <c r="Q35" s="6"/>
      <c r="R35" s="6"/>
      <c r="S35" s="6"/>
      <c r="T35" s="6"/>
      <c r="U35" s="6"/>
      <c r="V35" s="6"/>
      <c r="W35" s="6"/>
      <c r="X35" s="6"/>
      <c r="Y35" s="6"/>
      <c r="Z35" s="6"/>
    </row>
    <row r="36" ht="14.25" customHeight="1">
      <c r="A36" s="6"/>
      <c r="B36" s="6"/>
      <c r="C36" s="6"/>
      <c r="D36" s="6"/>
      <c r="E36" s="6"/>
      <c r="F36" s="6"/>
      <c r="G36" s="6"/>
      <c r="H36" s="6"/>
      <c r="I36" s="6"/>
      <c r="J36" s="6"/>
      <c r="K36" s="6"/>
      <c r="L36" s="6"/>
      <c r="M36" s="6"/>
      <c r="N36" s="6"/>
      <c r="O36" s="6"/>
      <c r="P36" s="6"/>
      <c r="Q36" s="6"/>
      <c r="R36" s="6"/>
      <c r="S36" s="6"/>
      <c r="T36" s="6"/>
      <c r="U36" s="6"/>
      <c r="V36" s="6"/>
      <c r="W36" s="6"/>
      <c r="X36" s="6"/>
      <c r="Y36" s="6"/>
      <c r="Z36" s="6"/>
    </row>
    <row r="37" ht="14.25" customHeight="1">
      <c r="A37" s="6"/>
      <c r="B37" s="6"/>
      <c r="C37" s="6"/>
      <c r="D37" s="6"/>
      <c r="E37" s="6"/>
      <c r="F37" s="6"/>
      <c r="G37" s="6"/>
      <c r="H37" s="6"/>
      <c r="I37" s="6"/>
      <c r="J37" s="6"/>
      <c r="K37" s="6"/>
      <c r="L37" s="6"/>
      <c r="M37" s="6"/>
      <c r="N37" s="6"/>
      <c r="O37" s="6"/>
      <c r="P37" s="6"/>
      <c r="Q37" s="6"/>
      <c r="R37" s="6"/>
      <c r="S37" s="6"/>
      <c r="T37" s="6"/>
      <c r="U37" s="6"/>
      <c r="V37" s="6"/>
      <c r="W37" s="6"/>
      <c r="X37" s="6"/>
      <c r="Y37" s="6"/>
      <c r="Z37" s="6"/>
    </row>
    <row r="38" ht="14.25" customHeight="1">
      <c r="A38" s="6"/>
      <c r="B38" s="6"/>
      <c r="C38" s="6"/>
      <c r="D38" s="6"/>
      <c r="E38" s="6"/>
      <c r="F38" s="6"/>
      <c r="G38" s="6"/>
      <c r="H38" s="6"/>
      <c r="I38" s="6"/>
      <c r="J38" s="6"/>
      <c r="K38" s="6"/>
      <c r="L38" s="6"/>
      <c r="M38" s="6"/>
      <c r="N38" s="6"/>
      <c r="O38" s="6"/>
      <c r="P38" s="6"/>
      <c r="Q38" s="6"/>
      <c r="R38" s="6"/>
      <c r="S38" s="6"/>
      <c r="T38" s="6"/>
      <c r="U38" s="6"/>
      <c r="V38" s="6"/>
      <c r="W38" s="6"/>
      <c r="X38" s="6"/>
      <c r="Y38" s="6"/>
      <c r="Z38" s="6"/>
    </row>
    <row r="39" ht="14.25" customHeight="1">
      <c r="A39" s="6"/>
      <c r="B39" s="6"/>
      <c r="C39" s="6"/>
      <c r="D39" s="6"/>
      <c r="E39" s="6"/>
      <c r="F39" s="6"/>
      <c r="G39" s="6"/>
      <c r="H39" s="6"/>
      <c r="I39" s="6"/>
      <c r="J39" s="6"/>
      <c r="K39" s="6"/>
      <c r="L39" s="6"/>
      <c r="M39" s="6"/>
      <c r="N39" s="6"/>
      <c r="O39" s="6"/>
      <c r="P39" s="6"/>
      <c r="Q39" s="6"/>
      <c r="R39" s="6"/>
      <c r="S39" s="6"/>
      <c r="T39" s="6"/>
      <c r="U39" s="6"/>
      <c r="V39" s="6"/>
      <c r="W39" s="6"/>
      <c r="X39" s="6"/>
      <c r="Y39" s="6"/>
      <c r="Z39" s="6"/>
    </row>
    <row r="40" ht="14.25" customHeight="1">
      <c r="A40" s="6"/>
      <c r="B40" s="6"/>
      <c r="C40" s="6"/>
      <c r="D40" s="6"/>
      <c r="E40" s="6"/>
      <c r="F40" s="6"/>
      <c r="G40" s="6"/>
      <c r="H40" s="6"/>
      <c r="I40" s="6"/>
      <c r="J40" s="6"/>
      <c r="K40" s="6"/>
      <c r="L40" s="6"/>
      <c r="M40" s="6"/>
      <c r="N40" s="6"/>
      <c r="O40" s="6"/>
      <c r="P40" s="6"/>
      <c r="Q40" s="6"/>
      <c r="R40" s="6"/>
      <c r="S40" s="6"/>
      <c r="T40" s="6"/>
      <c r="U40" s="6"/>
      <c r="V40" s="6"/>
      <c r="W40" s="6"/>
      <c r="X40" s="6"/>
      <c r="Y40" s="6"/>
      <c r="Z40" s="6"/>
    </row>
    <row r="41" ht="14.25" customHeight="1">
      <c r="A41" s="6"/>
      <c r="B41" s="6"/>
      <c r="C41" s="6"/>
      <c r="D41" s="6"/>
      <c r="E41" s="6"/>
      <c r="F41" s="6"/>
      <c r="G41" s="6"/>
      <c r="H41" s="6"/>
      <c r="I41" s="6"/>
      <c r="J41" s="6"/>
      <c r="K41" s="6"/>
      <c r="L41" s="6"/>
      <c r="M41" s="6"/>
      <c r="N41" s="6"/>
      <c r="O41" s="6"/>
      <c r="P41" s="6"/>
      <c r="Q41" s="6"/>
      <c r="R41" s="6"/>
      <c r="S41" s="6"/>
      <c r="T41" s="6"/>
      <c r="U41" s="6"/>
      <c r="V41" s="6"/>
      <c r="W41" s="6"/>
      <c r="X41" s="6"/>
      <c r="Y41" s="6"/>
      <c r="Z41" s="6"/>
    </row>
    <row r="42" ht="14.25" customHeight="1">
      <c r="A42" s="6"/>
      <c r="B42" s="6"/>
      <c r="C42" s="6"/>
      <c r="D42" s="6"/>
      <c r="E42" s="6"/>
      <c r="F42" s="6"/>
      <c r="G42" s="6"/>
      <c r="H42" s="6"/>
      <c r="I42" s="6"/>
      <c r="J42" s="6"/>
      <c r="K42" s="6"/>
      <c r="L42" s="6"/>
      <c r="M42" s="6"/>
      <c r="N42" s="6"/>
      <c r="O42" s="6"/>
      <c r="P42" s="6"/>
      <c r="Q42" s="6"/>
      <c r="R42" s="6"/>
      <c r="S42" s="6"/>
      <c r="T42" s="6"/>
      <c r="U42" s="6"/>
      <c r="V42" s="6"/>
      <c r="W42" s="6"/>
      <c r="X42" s="6"/>
      <c r="Y42" s="6"/>
      <c r="Z42" s="6"/>
    </row>
    <row r="43" ht="14.25" customHeight="1">
      <c r="A43" s="6"/>
      <c r="B43" s="6"/>
      <c r="C43" s="6"/>
      <c r="D43" s="6"/>
      <c r="E43" s="6"/>
      <c r="F43" s="6"/>
      <c r="G43" s="6"/>
      <c r="H43" s="6"/>
      <c r="I43" s="6"/>
      <c r="J43" s="6"/>
      <c r="K43" s="6"/>
      <c r="L43" s="6"/>
      <c r="M43" s="6"/>
      <c r="N43" s="6"/>
      <c r="O43" s="6"/>
      <c r="P43" s="6"/>
      <c r="Q43" s="6"/>
      <c r="R43" s="6"/>
      <c r="S43" s="6"/>
      <c r="T43" s="6"/>
      <c r="U43" s="6"/>
      <c r="V43" s="6"/>
      <c r="W43" s="6"/>
      <c r="X43" s="6"/>
      <c r="Y43" s="6"/>
      <c r="Z43" s="6"/>
    </row>
    <row r="44" ht="14.25" customHeight="1">
      <c r="A44" s="6"/>
      <c r="B44" s="6"/>
      <c r="C44" s="6"/>
      <c r="D44" s="6"/>
      <c r="E44" s="6"/>
      <c r="F44" s="6"/>
      <c r="G44" s="6"/>
      <c r="H44" s="6"/>
      <c r="I44" s="6"/>
      <c r="J44" s="6"/>
      <c r="K44" s="6"/>
      <c r="L44" s="6"/>
      <c r="M44" s="6"/>
      <c r="N44" s="6"/>
      <c r="O44" s="6"/>
      <c r="P44" s="6"/>
      <c r="Q44" s="6"/>
      <c r="R44" s="6"/>
      <c r="S44" s="6"/>
      <c r="T44" s="6"/>
      <c r="U44" s="6"/>
      <c r="V44" s="6"/>
      <c r="W44" s="6"/>
      <c r="X44" s="6"/>
      <c r="Y44" s="6"/>
      <c r="Z44" s="6"/>
    </row>
    <row r="45" ht="14.25" customHeight="1">
      <c r="A45" s="6"/>
      <c r="B45" s="6"/>
      <c r="C45" s="6"/>
      <c r="D45" s="6"/>
      <c r="E45" s="6"/>
      <c r="F45" s="6"/>
      <c r="G45" s="6"/>
      <c r="H45" s="6"/>
      <c r="I45" s="6"/>
      <c r="J45" s="6"/>
      <c r="K45" s="6"/>
      <c r="L45" s="6"/>
      <c r="M45" s="6"/>
      <c r="N45" s="6"/>
      <c r="O45" s="6"/>
      <c r="P45" s="6"/>
      <c r="Q45" s="6"/>
      <c r="R45" s="6"/>
      <c r="S45" s="6"/>
      <c r="T45" s="6"/>
      <c r="U45" s="6"/>
      <c r="V45" s="6"/>
      <c r="W45" s="6"/>
      <c r="X45" s="6"/>
      <c r="Y45" s="6"/>
      <c r="Z45" s="6"/>
    </row>
    <row r="46" ht="14.25" customHeight="1">
      <c r="A46" s="6"/>
      <c r="B46" s="6"/>
      <c r="C46" s="6"/>
      <c r="D46" s="6"/>
      <c r="E46" s="6"/>
      <c r="F46" s="6"/>
      <c r="G46" s="6"/>
      <c r="H46" s="6"/>
      <c r="I46" s="6"/>
      <c r="J46" s="6"/>
      <c r="K46" s="6"/>
      <c r="L46" s="6"/>
      <c r="M46" s="6"/>
      <c r="N46" s="6"/>
      <c r="O46" s="6"/>
      <c r="P46" s="6"/>
      <c r="Q46" s="6"/>
      <c r="R46" s="6"/>
      <c r="S46" s="6"/>
      <c r="T46" s="6"/>
      <c r="U46" s="6"/>
      <c r="V46" s="6"/>
      <c r="W46" s="6"/>
      <c r="X46" s="6"/>
      <c r="Y46" s="6"/>
      <c r="Z46" s="6"/>
    </row>
    <row r="47" ht="14.25" customHeight="1">
      <c r="A47" s="6"/>
      <c r="B47" s="6"/>
      <c r="C47" s="6"/>
      <c r="D47" s="6"/>
      <c r="E47" s="6"/>
      <c r="F47" s="6"/>
      <c r="G47" s="6"/>
      <c r="H47" s="6"/>
      <c r="I47" s="6"/>
      <c r="J47" s="6"/>
      <c r="K47" s="6"/>
      <c r="L47" s="6"/>
      <c r="M47" s="6"/>
      <c r="N47" s="6"/>
      <c r="O47" s="6"/>
      <c r="P47" s="6"/>
      <c r="Q47" s="6"/>
      <c r="R47" s="6"/>
      <c r="S47" s="6"/>
      <c r="T47" s="6"/>
      <c r="U47" s="6"/>
      <c r="V47" s="6"/>
      <c r="W47" s="6"/>
      <c r="X47" s="6"/>
      <c r="Y47" s="6"/>
      <c r="Z47" s="6"/>
    </row>
    <row r="48" ht="14.25" customHeight="1">
      <c r="A48" s="6"/>
      <c r="B48" s="6"/>
      <c r="C48" s="6"/>
      <c r="D48" s="6"/>
      <c r="E48" s="6"/>
      <c r="F48" s="6"/>
      <c r="G48" s="6"/>
      <c r="H48" s="6"/>
      <c r="I48" s="6"/>
      <c r="J48" s="6"/>
      <c r="K48" s="6"/>
      <c r="L48" s="6"/>
      <c r="M48" s="6"/>
      <c r="N48" s="6"/>
      <c r="O48" s="6"/>
      <c r="P48" s="6"/>
      <c r="Q48" s="6"/>
      <c r="R48" s="6"/>
      <c r="S48" s="6"/>
      <c r="T48" s="6"/>
      <c r="U48" s="6"/>
      <c r="V48" s="6"/>
      <c r="W48" s="6"/>
      <c r="X48" s="6"/>
      <c r="Y48" s="6"/>
      <c r="Z48" s="6"/>
    </row>
    <row r="49" ht="14.25" customHeight="1">
      <c r="A49" s="6"/>
      <c r="B49" s="6"/>
      <c r="C49" s="6"/>
      <c r="D49" s="6"/>
      <c r="E49" s="6"/>
      <c r="F49" s="6"/>
      <c r="G49" s="6"/>
      <c r="H49" s="6"/>
      <c r="I49" s="6"/>
      <c r="J49" s="6"/>
      <c r="K49" s="6"/>
      <c r="L49" s="6"/>
      <c r="M49" s="6"/>
      <c r="N49" s="6"/>
      <c r="O49" s="6"/>
      <c r="P49" s="6"/>
      <c r="Q49" s="6"/>
      <c r="R49" s="6"/>
      <c r="S49" s="6"/>
      <c r="T49" s="6"/>
      <c r="U49" s="6"/>
      <c r="V49" s="6"/>
      <c r="W49" s="6"/>
      <c r="X49" s="6"/>
      <c r="Y49" s="6"/>
      <c r="Z49" s="6"/>
    </row>
    <row r="50" ht="14.25" customHeight="1">
      <c r="A50" s="6"/>
      <c r="B50" s="6"/>
      <c r="C50" s="6"/>
      <c r="D50" s="6"/>
      <c r="E50" s="6"/>
      <c r="F50" s="6"/>
      <c r="G50" s="6"/>
      <c r="H50" s="6"/>
      <c r="I50" s="6"/>
      <c r="J50" s="6"/>
      <c r="K50" s="6"/>
      <c r="L50" s="6"/>
      <c r="M50" s="6"/>
      <c r="N50" s="6"/>
      <c r="O50" s="6"/>
      <c r="P50" s="6"/>
      <c r="Q50" s="6"/>
      <c r="R50" s="6"/>
      <c r="S50" s="6"/>
      <c r="T50" s="6"/>
      <c r="U50" s="6"/>
      <c r="V50" s="6"/>
      <c r="W50" s="6"/>
      <c r="X50" s="6"/>
      <c r="Y50" s="6"/>
      <c r="Z50" s="6"/>
    </row>
    <row r="51" ht="14.25" customHeight="1">
      <c r="A51" s="6"/>
      <c r="B51" s="6"/>
      <c r="C51" s="6"/>
      <c r="D51" s="6"/>
      <c r="E51" s="6"/>
      <c r="F51" s="6"/>
      <c r="G51" s="6"/>
      <c r="H51" s="6"/>
      <c r="I51" s="6"/>
      <c r="J51" s="6"/>
      <c r="K51" s="6"/>
      <c r="L51" s="6"/>
      <c r="M51" s="6"/>
      <c r="N51" s="6"/>
      <c r="O51" s="6"/>
      <c r="P51" s="6"/>
      <c r="Q51" s="6"/>
      <c r="R51" s="6"/>
      <c r="S51" s="6"/>
      <c r="T51" s="6"/>
      <c r="U51" s="6"/>
      <c r="V51" s="6"/>
      <c r="W51" s="6"/>
      <c r="X51" s="6"/>
      <c r="Y51" s="6"/>
      <c r="Z51" s="6"/>
    </row>
    <row r="52" ht="14.25" customHeight="1">
      <c r="A52" s="6"/>
      <c r="B52" s="6"/>
      <c r="C52" s="6"/>
      <c r="D52" s="6"/>
      <c r="E52" s="6"/>
      <c r="F52" s="6"/>
      <c r="G52" s="6"/>
      <c r="H52" s="6"/>
      <c r="I52" s="6"/>
      <c r="J52" s="6"/>
      <c r="K52" s="6"/>
      <c r="L52" s="6"/>
      <c r="M52" s="6"/>
      <c r="N52" s="6"/>
      <c r="O52" s="6"/>
      <c r="P52" s="6"/>
      <c r="Q52" s="6"/>
      <c r="R52" s="6"/>
      <c r="S52" s="6"/>
      <c r="T52" s="6"/>
      <c r="U52" s="6"/>
      <c r="V52" s="6"/>
      <c r="W52" s="6"/>
      <c r="X52" s="6"/>
      <c r="Y52" s="6"/>
      <c r="Z52" s="6"/>
    </row>
    <row r="53" ht="14.25" customHeight="1">
      <c r="A53" s="6"/>
      <c r="B53" s="6"/>
      <c r="C53" s="6"/>
      <c r="D53" s="6"/>
      <c r="E53" s="6"/>
      <c r="F53" s="6"/>
      <c r="G53" s="6"/>
      <c r="H53" s="6"/>
      <c r="I53" s="6"/>
      <c r="J53" s="6"/>
      <c r="K53" s="6"/>
      <c r="L53" s="6"/>
      <c r="M53" s="6"/>
      <c r="N53" s="6"/>
      <c r="O53" s="6"/>
      <c r="P53" s="6"/>
      <c r="Q53" s="6"/>
      <c r="R53" s="6"/>
      <c r="S53" s="6"/>
      <c r="T53" s="6"/>
      <c r="U53" s="6"/>
      <c r="V53" s="6"/>
      <c r="W53" s="6"/>
      <c r="X53" s="6"/>
      <c r="Y53" s="6"/>
      <c r="Z53" s="6"/>
    </row>
    <row r="54" ht="14.25" customHeight="1">
      <c r="A54" s="6"/>
      <c r="B54" s="6"/>
      <c r="C54" s="6"/>
      <c r="D54" s="6"/>
      <c r="E54" s="6"/>
      <c r="F54" s="6"/>
      <c r="G54" s="6"/>
      <c r="H54" s="6"/>
      <c r="I54" s="6"/>
      <c r="J54" s="6"/>
      <c r="K54" s="6"/>
      <c r="L54" s="6"/>
      <c r="M54" s="6"/>
      <c r="N54" s="6"/>
      <c r="O54" s="6"/>
      <c r="P54" s="6"/>
      <c r="Q54" s="6"/>
      <c r="R54" s="6"/>
      <c r="S54" s="6"/>
      <c r="T54" s="6"/>
      <c r="U54" s="6"/>
      <c r="V54" s="6"/>
      <c r="W54" s="6"/>
      <c r="X54" s="6"/>
      <c r="Y54" s="6"/>
      <c r="Z54" s="6"/>
    </row>
    <row r="55" ht="14.25" customHeight="1">
      <c r="A55" s="6"/>
      <c r="B55" s="6"/>
      <c r="C55" s="6"/>
      <c r="D55" s="6"/>
      <c r="E55" s="6"/>
      <c r="F55" s="6"/>
      <c r="G55" s="6"/>
      <c r="H55" s="6"/>
      <c r="I55" s="6"/>
      <c r="J55" s="6"/>
      <c r="K55" s="6"/>
      <c r="L55" s="6"/>
      <c r="M55" s="6"/>
      <c r="N55" s="6"/>
      <c r="O55" s="6"/>
      <c r="P55" s="6"/>
      <c r="Q55" s="6"/>
      <c r="R55" s="6"/>
      <c r="S55" s="6"/>
      <c r="T55" s="6"/>
      <c r="U55" s="6"/>
      <c r="V55" s="6"/>
      <c r="W55" s="6"/>
      <c r="X55" s="6"/>
      <c r="Y55" s="6"/>
      <c r="Z55" s="6"/>
    </row>
    <row r="56" ht="14.25" customHeight="1">
      <c r="A56" s="6"/>
      <c r="B56" s="6"/>
      <c r="C56" s="6"/>
      <c r="D56" s="6"/>
      <c r="E56" s="6"/>
      <c r="F56" s="6"/>
      <c r="G56" s="6"/>
      <c r="H56" s="6"/>
      <c r="I56" s="6"/>
      <c r="J56" s="6"/>
      <c r="K56" s="6"/>
      <c r="L56" s="6"/>
      <c r="M56" s="6"/>
      <c r="N56" s="6"/>
      <c r="O56" s="6"/>
      <c r="P56" s="6"/>
      <c r="Q56" s="6"/>
      <c r="R56" s="6"/>
      <c r="S56" s="6"/>
      <c r="T56" s="6"/>
      <c r="U56" s="6"/>
      <c r="V56" s="6"/>
      <c r="W56" s="6"/>
      <c r="X56" s="6"/>
      <c r="Y56" s="6"/>
      <c r="Z56" s="6"/>
    </row>
    <row r="57" ht="14.25" customHeight="1">
      <c r="A57" s="6"/>
      <c r="B57" s="6"/>
      <c r="C57" s="6"/>
      <c r="D57" s="6"/>
      <c r="E57" s="6"/>
      <c r="F57" s="6"/>
      <c r="G57" s="6"/>
      <c r="H57" s="6"/>
      <c r="I57" s="6"/>
      <c r="J57" s="6"/>
      <c r="K57" s="6"/>
      <c r="L57" s="6"/>
      <c r="M57" s="6"/>
      <c r="N57" s="6"/>
      <c r="O57" s="6"/>
      <c r="P57" s="6"/>
      <c r="Q57" s="6"/>
      <c r="R57" s="6"/>
      <c r="S57" s="6"/>
      <c r="T57" s="6"/>
      <c r="U57" s="6"/>
      <c r="V57" s="6"/>
      <c r="W57" s="6"/>
      <c r="X57" s="6"/>
      <c r="Y57" s="6"/>
      <c r="Z57" s="6"/>
    </row>
    <row r="58" ht="14.25" customHeight="1">
      <c r="A58" s="6"/>
      <c r="B58" s="6"/>
      <c r="C58" s="6"/>
      <c r="D58" s="6"/>
      <c r="E58" s="6"/>
      <c r="F58" s="6"/>
      <c r="G58" s="6"/>
      <c r="H58" s="6"/>
      <c r="I58" s="6"/>
      <c r="J58" s="6"/>
      <c r="K58" s="6"/>
      <c r="L58" s="6"/>
      <c r="M58" s="6"/>
      <c r="N58" s="6"/>
      <c r="O58" s="6"/>
      <c r="P58" s="6"/>
      <c r="Q58" s="6"/>
      <c r="R58" s="6"/>
      <c r="S58" s="6"/>
      <c r="T58" s="6"/>
      <c r="U58" s="6"/>
      <c r="V58" s="6"/>
      <c r="W58" s="6"/>
      <c r="X58" s="6"/>
      <c r="Y58" s="6"/>
      <c r="Z58" s="6"/>
    </row>
    <row r="59" ht="14.25" customHeight="1">
      <c r="A59" s="6"/>
      <c r="B59" s="6"/>
      <c r="C59" s="6"/>
      <c r="D59" s="6"/>
      <c r="E59" s="6"/>
      <c r="F59" s="6"/>
      <c r="G59" s="6"/>
      <c r="H59" s="6"/>
      <c r="I59" s="6"/>
      <c r="J59" s="6"/>
      <c r="K59" s="6"/>
      <c r="L59" s="6"/>
      <c r="M59" s="6"/>
      <c r="N59" s="6"/>
      <c r="O59" s="6"/>
      <c r="P59" s="6"/>
      <c r="Q59" s="6"/>
      <c r="R59" s="6"/>
      <c r="S59" s="6"/>
      <c r="T59" s="6"/>
      <c r="U59" s="6"/>
      <c r="V59" s="6"/>
      <c r="W59" s="6"/>
      <c r="X59" s="6"/>
      <c r="Y59" s="6"/>
      <c r="Z59" s="6"/>
    </row>
    <row r="60" ht="14.25" customHeight="1">
      <c r="A60" s="6"/>
      <c r="B60" s="6"/>
      <c r="C60" s="6"/>
      <c r="D60" s="6"/>
      <c r="E60" s="6"/>
      <c r="F60" s="6"/>
      <c r="G60" s="6"/>
      <c r="H60" s="6"/>
      <c r="I60" s="6"/>
      <c r="J60" s="6"/>
      <c r="K60" s="6"/>
      <c r="L60" s="6"/>
      <c r="M60" s="6"/>
      <c r="N60" s="6"/>
      <c r="O60" s="6"/>
      <c r="P60" s="6"/>
      <c r="Q60" s="6"/>
      <c r="R60" s="6"/>
      <c r="S60" s="6"/>
      <c r="T60" s="6"/>
      <c r="U60" s="6"/>
      <c r="V60" s="6"/>
      <c r="W60" s="6"/>
      <c r="X60" s="6"/>
      <c r="Y60" s="6"/>
      <c r="Z60" s="6"/>
    </row>
    <row r="61" ht="14.25" customHeight="1">
      <c r="A61" s="6"/>
      <c r="B61" s="6"/>
      <c r="C61" s="6"/>
      <c r="D61" s="6"/>
      <c r="E61" s="6"/>
      <c r="F61" s="6"/>
      <c r="G61" s="6"/>
      <c r="H61" s="6"/>
      <c r="I61" s="6"/>
      <c r="J61" s="6"/>
      <c r="K61" s="6"/>
      <c r="L61" s="6"/>
      <c r="M61" s="6"/>
      <c r="N61" s="6"/>
      <c r="O61" s="6"/>
      <c r="P61" s="6"/>
      <c r="Q61" s="6"/>
      <c r="R61" s="6"/>
      <c r="S61" s="6"/>
      <c r="T61" s="6"/>
      <c r="U61" s="6"/>
      <c r="V61" s="6"/>
      <c r="W61" s="6"/>
      <c r="X61" s="6"/>
      <c r="Y61" s="6"/>
      <c r="Z61" s="6"/>
    </row>
    <row r="62" ht="14.25" customHeight="1">
      <c r="A62" s="6"/>
      <c r="B62" s="6"/>
      <c r="C62" s="6"/>
      <c r="D62" s="6"/>
      <c r="E62" s="6"/>
      <c r="F62" s="6"/>
      <c r="G62" s="6"/>
      <c r="H62" s="6"/>
      <c r="I62" s="6"/>
      <c r="J62" s="6"/>
      <c r="K62" s="6"/>
      <c r="L62" s="6"/>
      <c r="M62" s="6"/>
      <c r="N62" s="6"/>
      <c r="O62" s="6"/>
      <c r="P62" s="6"/>
      <c r="Q62" s="6"/>
      <c r="R62" s="6"/>
      <c r="S62" s="6"/>
      <c r="T62" s="6"/>
      <c r="U62" s="6"/>
      <c r="V62" s="6"/>
      <c r="W62" s="6"/>
      <c r="X62" s="6"/>
      <c r="Y62" s="6"/>
      <c r="Z62" s="6"/>
    </row>
    <row r="63" ht="14.25" customHeight="1">
      <c r="A63" s="6"/>
      <c r="B63" s="6"/>
      <c r="C63" s="6"/>
      <c r="D63" s="6"/>
      <c r="E63" s="6"/>
      <c r="F63" s="6"/>
      <c r="G63" s="6"/>
      <c r="H63" s="6"/>
      <c r="I63" s="6"/>
      <c r="J63" s="6"/>
      <c r="K63" s="6"/>
      <c r="L63" s="6"/>
      <c r="M63" s="6"/>
      <c r="N63" s="6"/>
      <c r="O63" s="6"/>
      <c r="P63" s="6"/>
      <c r="Q63" s="6"/>
      <c r="R63" s="6"/>
      <c r="S63" s="6"/>
      <c r="T63" s="6"/>
      <c r="U63" s="6"/>
      <c r="V63" s="6"/>
      <c r="W63" s="6"/>
      <c r="X63" s="6"/>
      <c r="Y63" s="6"/>
      <c r="Z63" s="6"/>
    </row>
    <row r="64" ht="14.25" customHeight="1">
      <c r="A64" s="6"/>
      <c r="B64" s="6"/>
      <c r="C64" s="6"/>
      <c r="D64" s="6"/>
      <c r="E64" s="6"/>
      <c r="F64" s="6"/>
      <c r="G64" s="6"/>
      <c r="H64" s="6"/>
      <c r="I64" s="6"/>
      <c r="J64" s="6"/>
      <c r="K64" s="6"/>
      <c r="L64" s="6"/>
      <c r="M64" s="6"/>
      <c r="N64" s="6"/>
      <c r="O64" s="6"/>
      <c r="P64" s="6"/>
      <c r="Q64" s="6"/>
      <c r="R64" s="6"/>
      <c r="S64" s="6"/>
      <c r="T64" s="6"/>
      <c r="U64" s="6"/>
      <c r="V64" s="6"/>
      <c r="W64" s="6"/>
      <c r="X64" s="6"/>
      <c r="Y64" s="6"/>
      <c r="Z64" s="6"/>
    </row>
    <row r="65" ht="14.25" customHeight="1">
      <c r="A65" s="6"/>
      <c r="B65" s="6"/>
      <c r="C65" s="6"/>
      <c r="D65" s="6"/>
      <c r="E65" s="6"/>
      <c r="F65" s="6"/>
      <c r="G65" s="6"/>
      <c r="H65" s="6"/>
      <c r="I65" s="6"/>
      <c r="J65" s="6"/>
      <c r="K65" s="6"/>
      <c r="L65" s="6"/>
      <c r="M65" s="6"/>
      <c r="N65" s="6"/>
      <c r="O65" s="6"/>
      <c r="P65" s="6"/>
      <c r="Q65" s="6"/>
      <c r="R65" s="6"/>
      <c r="S65" s="6"/>
      <c r="T65" s="6"/>
      <c r="U65" s="6"/>
      <c r="V65" s="6"/>
      <c r="W65" s="6"/>
      <c r="X65" s="6"/>
      <c r="Y65" s="6"/>
      <c r="Z65" s="6"/>
    </row>
    <row r="66" ht="14.25" customHeight="1">
      <c r="A66" s="6"/>
      <c r="B66" s="6"/>
      <c r="C66" s="6"/>
      <c r="D66" s="6"/>
      <c r="E66" s="6"/>
      <c r="F66" s="6"/>
      <c r="G66" s="6"/>
      <c r="H66" s="6"/>
      <c r="I66" s="6"/>
      <c r="J66" s="6"/>
      <c r="K66" s="6"/>
      <c r="L66" s="6"/>
      <c r="M66" s="6"/>
      <c r="N66" s="6"/>
      <c r="O66" s="6"/>
      <c r="P66" s="6"/>
      <c r="Q66" s="6"/>
      <c r="R66" s="6"/>
      <c r="S66" s="6"/>
      <c r="T66" s="6"/>
      <c r="U66" s="6"/>
      <c r="V66" s="6"/>
      <c r="W66" s="6"/>
      <c r="X66" s="6"/>
      <c r="Y66" s="6"/>
      <c r="Z66" s="6"/>
    </row>
    <row r="67" ht="14.25" customHeight="1">
      <c r="A67" s="6"/>
      <c r="B67" s="6"/>
      <c r="C67" s="6"/>
      <c r="D67" s="6"/>
      <c r="E67" s="6"/>
      <c r="F67" s="6"/>
      <c r="G67" s="6"/>
      <c r="H67" s="6"/>
      <c r="I67" s="6"/>
      <c r="J67" s="6"/>
      <c r="K67" s="6"/>
      <c r="L67" s="6"/>
      <c r="M67" s="6"/>
      <c r="N67" s="6"/>
      <c r="O67" s="6"/>
      <c r="P67" s="6"/>
      <c r="Q67" s="6"/>
      <c r="R67" s="6"/>
      <c r="S67" s="6"/>
      <c r="T67" s="6"/>
      <c r="U67" s="6"/>
      <c r="V67" s="6"/>
      <c r="W67" s="6"/>
      <c r="X67" s="6"/>
      <c r="Y67" s="6"/>
      <c r="Z67" s="6"/>
    </row>
    <row r="68" ht="14.25" customHeight="1">
      <c r="A68" s="6"/>
      <c r="B68" s="6"/>
      <c r="C68" s="6"/>
      <c r="D68" s="6"/>
      <c r="E68" s="6"/>
      <c r="F68" s="6"/>
      <c r="G68" s="6"/>
      <c r="H68" s="6"/>
      <c r="I68" s="6"/>
      <c r="J68" s="6"/>
      <c r="K68" s="6"/>
      <c r="L68" s="6"/>
      <c r="M68" s="6"/>
      <c r="N68" s="6"/>
      <c r="O68" s="6"/>
      <c r="P68" s="6"/>
      <c r="Q68" s="6"/>
      <c r="R68" s="6"/>
      <c r="S68" s="6"/>
      <c r="T68" s="6"/>
      <c r="U68" s="6"/>
      <c r="V68" s="6"/>
      <c r="W68" s="6"/>
      <c r="X68" s="6"/>
      <c r="Y68" s="6"/>
      <c r="Z68" s="6"/>
    </row>
    <row r="69" ht="14.25" customHeight="1">
      <c r="A69" s="6"/>
      <c r="B69" s="6"/>
      <c r="C69" s="6"/>
      <c r="D69" s="6"/>
      <c r="E69" s="6"/>
      <c r="F69" s="6"/>
      <c r="G69" s="6"/>
      <c r="H69" s="6"/>
      <c r="I69" s="6"/>
      <c r="J69" s="6"/>
      <c r="K69" s="6"/>
      <c r="L69" s="6"/>
      <c r="M69" s="6"/>
      <c r="N69" s="6"/>
      <c r="O69" s="6"/>
      <c r="P69" s="6"/>
      <c r="Q69" s="6"/>
      <c r="R69" s="6"/>
      <c r="S69" s="6"/>
      <c r="T69" s="6"/>
      <c r="U69" s="6"/>
      <c r="V69" s="6"/>
      <c r="W69" s="6"/>
      <c r="X69" s="6"/>
      <c r="Y69" s="6"/>
      <c r="Z69" s="6"/>
    </row>
    <row r="70" ht="14.25" customHeight="1">
      <c r="A70" s="6"/>
      <c r="B70" s="6"/>
      <c r="C70" s="6"/>
      <c r="D70" s="6"/>
      <c r="E70" s="6"/>
      <c r="F70" s="6"/>
      <c r="G70" s="6"/>
      <c r="H70" s="6"/>
      <c r="I70" s="6"/>
      <c r="J70" s="6"/>
      <c r="K70" s="6"/>
      <c r="L70" s="6"/>
      <c r="M70" s="6"/>
      <c r="N70" s="6"/>
      <c r="O70" s="6"/>
      <c r="P70" s="6"/>
      <c r="Q70" s="6"/>
      <c r="R70" s="6"/>
      <c r="S70" s="6"/>
      <c r="T70" s="6"/>
      <c r="U70" s="6"/>
      <c r="V70" s="6"/>
      <c r="W70" s="6"/>
      <c r="X70" s="6"/>
      <c r="Y70" s="6"/>
      <c r="Z70" s="6"/>
    </row>
    <row r="71" ht="14.25" customHeight="1">
      <c r="A71" s="6"/>
      <c r="B71" s="6"/>
      <c r="C71" s="6"/>
      <c r="D71" s="6"/>
      <c r="E71" s="6"/>
      <c r="F71" s="6"/>
      <c r="G71" s="6"/>
      <c r="H71" s="6"/>
      <c r="I71" s="6"/>
      <c r="J71" s="6"/>
      <c r="K71" s="6"/>
      <c r="L71" s="6"/>
      <c r="M71" s="6"/>
      <c r="N71" s="6"/>
      <c r="O71" s="6"/>
      <c r="P71" s="6"/>
      <c r="Q71" s="6"/>
      <c r="R71" s="6"/>
      <c r="S71" s="6"/>
      <c r="T71" s="6"/>
      <c r="U71" s="6"/>
      <c r="V71" s="6"/>
      <c r="W71" s="6"/>
      <c r="X71" s="6"/>
      <c r="Y71" s="6"/>
      <c r="Z71" s="6"/>
    </row>
    <row r="72" ht="14.25" customHeight="1">
      <c r="A72" s="6"/>
      <c r="B72" s="6"/>
      <c r="C72" s="6"/>
      <c r="D72" s="6"/>
      <c r="E72" s="6"/>
      <c r="F72" s="6"/>
      <c r="G72" s="6"/>
      <c r="H72" s="6"/>
      <c r="I72" s="6"/>
      <c r="J72" s="6"/>
      <c r="K72" s="6"/>
      <c r="L72" s="6"/>
      <c r="M72" s="6"/>
      <c r="N72" s="6"/>
      <c r="O72" s="6"/>
      <c r="P72" s="6"/>
      <c r="Q72" s="6"/>
      <c r="R72" s="6"/>
      <c r="S72" s="6"/>
      <c r="T72" s="6"/>
      <c r="U72" s="6"/>
      <c r="V72" s="6"/>
      <c r="W72" s="6"/>
      <c r="X72" s="6"/>
      <c r="Y72" s="6"/>
      <c r="Z72" s="6"/>
    </row>
    <row r="73" ht="14.25" customHeight="1">
      <c r="A73" s="6"/>
      <c r="B73" s="6"/>
      <c r="C73" s="6"/>
      <c r="D73" s="6"/>
      <c r="E73" s="6"/>
      <c r="F73" s="6"/>
      <c r="G73" s="6"/>
      <c r="H73" s="6"/>
      <c r="I73" s="6"/>
      <c r="J73" s="6"/>
      <c r="K73" s="6"/>
      <c r="L73" s="6"/>
      <c r="M73" s="6"/>
      <c r="N73" s="6"/>
      <c r="O73" s="6"/>
      <c r="P73" s="6"/>
      <c r="Q73" s="6"/>
      <c r="R73" s="6"/>
      <c r="S73" s="6"/>
      <c r="T73" s="6"/>
      <c r="U73" s="6"/>
      <c r="V73" s="6"/>
      <c r="W73" s="6"/>
      <c r="X73" s="6"/>
      <c r="Y73" s="6"/>
      <c r="Z73" s="6"/>
    </row>
    <row r="74" ht="14.25" customHeight="1">
      <c r="A74" s="6"/>
      <c r="B74" s="6"/>
      <c r="C74" s="6"/>
      <c r="D74" s="6"/>
      <c r="E74" s="6"/>
      <c r="F74" s="6"/>
      <c r="G74" s="6"/>
      <c r="H74" s="6"/>
      <c r="I74" s="6"/>
      <c r="J74" s="6"/>
      <c r="K74" s="6"/>
      <c r="L74" s="6"/>
      <c r="M74" s="6"/>
      <c r="N74" s="6"/>
      <c r="O74" s="6"/>
      <c r="P74" s="6"/>
      <c r="Q74" s="6"/>
      <c r="R74" s="6"/>
      <c r="S74" s="6"/>
      <c r="T74" s="6"/>
      <c r="U74" s="6"/>
      <c r="V74" s="6"/>
      <c r="W74" s="6"/>
      <c r="X74" s="6"/>
      <c r="Y74" s="6"/>
      <c r="Z74" s="6"/>
    </row>
    <row r="75" ht="14.25" customHeight="1">
      <c r="A75" s="6"/>
      <c r="B75" s="6"/>
      <c r="C75" s="6"/>
      <c r="D75" s="6"/>
      <c r="E75" s="6"/>
      <c r="F75" s="6"/>
      <c r="G75" s="6"/>
      <c r="H75" s="6"/>
      <c r="I75" s="6"/>
      <c r="J75" s="6"/>
      <c r="K75" s="6"/>
      <c r="L75" s="6"/>
      <c r="M75" s="6"/>
      <c r="N75" s="6"/>
      <c r="O75" s="6"/>
      <c r="P75" s="6"/>
      <c r="Q75" s="6"/>
      <c r="R75" s="6"/>
      <c r="S75" s="6"/>
      <c r="T75" s="6"/>
      <c r="U75" s="6"/>
      <c r="V75" s="6"/>
      <c r="W75" s="6"/>
      <c r="X75" s="6"/>
      <c r="Y75" s="6"/>
      <c r="Z75" s="6"/>
    </row>
    <row r="76" ht="14.25" customHeight="1">
      <c r="A76" s="6"/>
      <c r="B76" s="6"/>
      <c r="C76" s="6"/>
      <c r="D76" s="6"/>
      <c r="E76" s="6"/>
      <c r="F76" s="6"/>
      <c r="G76" s="6"/>
      <c r="H76" s="6"/>
      <c r="I76" s="6"/>
      <c r="J76" s="6"/>
      <c r="K76" s="6"/>
      <c r="L76" s="6"/>
      <c r="M76" s="6"/>
      <c r="N76" s="6"/>
      <c r="O76" s="6"/>
      <c r="P76" s="6"/>
      <c r="Q76" s="6"/>
      <c r="R76" s="6"/>
      <c r="S76" s="6"/>
      <c r="T76" s="6"/>
      <c r="U76" s="6"/>
      <c r="V76" s="6"/>
      <c r="W76" s="6"/>
      <c r="X76" s="6"/>
      <c r="Y76" s="6"/>
      <c r="Z76" s="6"/>
    </row>
    <row r="77" ht="14.25" customHeight="1">
      <c r="A77" s="6"/>
      <c r="B77" s="6"/>
      <c r="C77" s="6"/>
      <c r="D77" s="6"/>
      <c r="E77" s="6"/>
      <c r="F77" s="6"/>
      <c r="G77" s="6"/>
      <c r="H77" s="6"/>
      <c r="I77" s="6"/>
      <c r="J77" s="6"/>
      <c r="K77" s="6"/>
      <c r="L77" s="6"/>
      <c r="M77" s="6"/>
      <c r="N77" s="6"/>
      <c r="O77" s="6"/>
      <c r="P77" s="6"/>
      <c r="Q77" s="6"/>
      <c r="R77" s="6"/>
      <c r="S77" s="6"/>
      <c r="T77" s="6"/>
      <c r="U77" s="6"/>
      <c r="V77" s="6"/>
      <c r="W77" s="6"/>
      <c r="X77" s="6"/>
      <c r="Y77" s="6"/>
      <c r="Z77" s="6"/>
    </row>
    <row r="78" ht="14.25" customHeight="1">
      <c r="A78" s="6"/>
      <c r="B78" s="6"/>
      <c r="C78" s="6"/>
      <c r="D78" s="6"/>
      <c r="E78" s="6"/>
      <c r="F78" s="6"/>
      <c r="G78" s="6"/>
      <c r="H78" s="6"/>
      <c r="I78" s="6"/>
      <c r="J78" s="6"/>
      <c r="K78" s="6"/>
      <c r="L78" s="6"/>
      <c r="M78" s="6"/>
      <c r="N78" s="6"/>
      <c r="O78" s="6"/>
      <c r="P78" s="6"/>
      <c r="Q78" s="6"/>
      <c r="R78" s="6"/>
      <c r="S78" s="6"/>
      <c r="T78" s="6"/>
      <c r="U78" s="6"/>
      <c r="V78" s="6"/>
      <c r="W78" s="6"/>
      <c r="X78" s="6"/>
      <c r="Y78" s="6"/>
      <c r="Z78" s="6"/>
    </row>
    <row r="79" ht="14.25" customHeight="1">
      <c r="A79" s="6"/>
      <c r="B79" s="6"/>
      <c r="C79" s="6"/>
      <c r="D79" s="6"/>
      <c r="E79" s="6"/>
      <c r="F79" s="6"/>
      <c r="G79" s="6"/>
      <c r="H79" s="6"/>
      <c r="I79" s="6"/>
      <c r="J79" s="6"/>
      <c r="K79" s="6"/>
      <c r="L79" s="6"/>
      <c r="M79" s="6"/>
      <c r="N79" s="6"/>
      <c r="O79" s="6"/>
      <c r="P79" s="6"/>
      <c r="Q79" s="6"/>
      <c r="R79" s="6"/>
      <c r="S79" s="6"/>
      <c r="T79" s="6"/>
      <c r="U79" s="6"/>
      <c r="V79" s="6"/>
      <c r="W79" s="6"/>
      <c r="X79" s="6"/>
      <c r="Y79" s="6"/>
      <c r="Z79" s="6"/>
    </row>
    <row r="80" ht="14.25" customHeight="1">
      <c r="A80" s="6"/>
      <c r="B80" s="6"/>
      <c r="C80" s="6"/>
      <c r="D80" s="6"/>
      <c r="E80" s="6"/>
      <c r="F80" s="6"/>
      <c r="G80" s="6"/>
      <c r="H80" s="6"/>
      <c r="I80" s="6"/>
      <c r="J80" s="6"/>
      <c r="K80" s="6"/>
      <c r="L80" s="6"/>
      <c r="M80" s="6"/>
      <c r="N80" s="6"/>
      <c r="O80" s="6"/>
      <c r="P80" s="6"/>
      <c r="Q80" s="6"/>
      <c r="R80" s="6"/>
      <c r="S80" s="6"/>
      <c r="T80" s="6"/>
      <c r="U80" s="6"/>
      <c r="V80" s="6"/>
      <c r="W80" s="6"/>
      <c r="X80" s="6"/>
      <c r="Y80" s="6"/>
      <c r="Z80" s="6"/>
    </row>
    <row r="81" ht="14.25" customHeight="1">
      <c r="A81" s="6"/>
      <c r="B81" s="6"/>
      <c r="C81" s="6"/>
      <c r="D81" s="6"/>
      <c r="E81" s="6"/>
      <c r="F81" s="6"/>
      <c r="G81" s="6"/>
      <c r="H81" s="6"/>
      <c r="I81" s="6"/>
      <c r="J81" s="6"/>
      <c r="K81" s="6"/>
      <c r="L81" s="6"/>
      <c r="M81" s="6"/>
      <c r="N81" s="6"/>
      <c r="O81" s="6"/>
      <c r="P81" s="6"/>
      <c r="Q81" s="6"/>
      <c r="R81" s="6"/>
      <c r="S81" s="6"/>
      <c r="T81" s="6"/>
      <c r="U81" s="6"/>
      <c r="V81" s="6"/>
      <c r="W81" s="6"/>
      <c r="X81" s="6"/>
      <c r="Y81" s="6"/>
      <c r="Z81" s="6"/>
    </row>
    <row r="82" ht="14.25" customHeight="1">
      <c r="A82" s="6"/>
      <c r="B82" s="6"/>
      <c r="C82" s="6"/>
      <c r="D82" s="6"/>
      <c r="E82" s="6"/>
      <c r="F82" s="6"/>
      <c r="G82" s="6"/>
      <c r="H82" s="6"/>
      <c r="I82" s="6"/>
      <c r="J82" s="6"/>
      <c r="K82" s="6"/>
      <c r="L82" s="6"/>
      <c r="M82" s="6"/>
      <c r="N82" s="6"/>
      <c r="O82" s="6"/>
      <c r="P82" s="6"/>
      <c r="Q82" s="6"/>
      <c r="R82" s="6"/>
      <c r="S82" s="6"/>
      <c r="T82" s="6"/>
      <c r="U82" s="6"/>
      <c r="V82" s="6"/>
      <c r="W82" s="6"/>
      <c r="X82" s="6"/>
      <c r="Y82" s="6"/>
      <c r="Z82" s="6"/>
    </row>
    <row r="83" ht="14.25" customHeight="1">
      <c r="A83" s="6"/>
      <c r="B83" s="6"/>
      <c r="C83" s="6"/>
      <c r="D83" s="6"/>
      <c r="E83" s="6"/>
      <c r="F83" s="6"/>
      <c r="G83" s="6"/>
      <c r="H83" s="6"/>
      <c r="I83" s="6"/>
      <c r="J83" s="6"/>
      <c r="K83" s="6"/>
      <c r="L83" s="6"/>
      <c r="M83" s="6"/>
      <c r="N83" s="6"/>
      <c r="O83" s="6"/>
      <c r="P83" s="6"/>
      <c r="Q83" s="6"/>
      <c r="R83" s="6"/>
      <c r="S83" s="6"/>
      <c r="T83" s="6"/>
      <c r="U83" s="6"/>
      <c r="V83" s="6"/>
      <c r="W83" s="6"/>
      <c r="X83" s="6"/>
      <c r="Y83" s="6"/>
      <c r="Z83" s="6"/>
    </row>
    <row r="84" ht="14.25" customHeight="1">
      <c r="A84" s="6"/>
      <c r="B84" s="6"/>
      <c r="C84" s="6"/>
      <c r="D84" s="6"/>
      <c r="E84" s="6"/>
      <c r="F84" s="6"/>
      <c r="G84" s="6"/>
      <c r="H84" s="6"/>
      <c r="I84" s="6"/>
      <c r="J84" s="6"/>
      <c r="K84" s="6"/>
      <c r="L84" s="6"/>
      <c r="M84" s="6"/>
      <c r="N84" s="6"/>
      <c r="O84" s="6"/>
      <c r="P84" s="6"/>
      <c r="Q84" s="6"/>
      <c r="R84" s="6"/>
      <c r="S84" s="6"/>
      <c r="T84" s="6"/>
      <c r="U84" s="6"/>
      <c r="V84" s="6"/>
      <c r="W84" s="6"/>
      <c r="X84" s="6"/>
      <c r="Y84" s="6"/>
      <c r="Z84" s="6"/>
    </row>
    <row r="85" ht="14.25" customHeight="1">
      <c r="A85" s="6"/>
      <c r="B85" s="6"/>
      <c r="C85" s="6"/>
      <c r="D85" s="6"/>
      <c r="E85" s="6"/>
      <c r="F85" s="6"/>
      <c r="G85" s="6"/>
      <c r="H85" s="6"/>
      <c r="I85" s="6"/>
      <c r="J85" s="6"/>
      <c r="K85" s="6"/>
      <c r="L85" s="6"/>
      <c r="M85" s="6"/>
      <c r="N85" s="6"/>
      <c r="O85" s="6"/>
      <c r="P85" s="6"/>
      <c r="Q85" s="6"/>
      <c r="R85" s="6"/>
      <c r="S85" s="6"/>
      <c r="T85" s="6"/>
      <c r="U85" s="6"/>
      <c r="V85" s="6"/>
      <c r="W85" s="6"/>
      <c r="X85" s="6"/>
      <c r="Y85" s="6"/>
      <c r="Z85" s="6"/>
    </row>
    <row r="86" ht="14.25" customHeight="1">
      <c r="A86" s="6"/>
      <c r="B86" s="6"/>
      <c r="C86" s="6"/>
      <c r="D86" s="6"/>
      <c r="E86" s="6"/>
      <c r="F86" s="6"/>
      <c r="G86" s="6"/>
      <c r="H86" s="6"/>
      <c r="I86" s="6"/>
      <c r="J86" s="6"/>
      <c r="K86" s="6"/>
      <c r="L86" s="6"/>
      <c r="M86" s="6"/>
      <c r="N86" s="6"/>
      <c r="O86" s="6"/>
      <c r="P86" s="6"/>
      <c r="Q86" s="6"/>
      <c r="R86" s="6"/>
      <c r="S86" s="6"/>
      <c r="T86" s="6"/>
      <c r="U86" s="6"/>
      <c r="V86" s="6"/>
      <c r="W86" s="6"/>
      <c r="X86" s="6"/>
      <c r="Y86" s="6"/>
      <c r="Z86" s="6"/>
    </row>
    <row r="87" ht="14.25" customHeight="1">
      <c r="A87" s="6"/>
      <c r="B87" s="6"/>
      <c r="C87" s="6"/>
      <c r="D87" s="6"/>
      <c r="E87" s="6"/>
      <c r="F87" s="6"/>
      <c r="G87" s="6"/>
      <c r="H87" s="6"/>
      <c r="I87" s="6"/>
      <c r="J87" s="6"/>
      <c r="K87" s="6"/>
      <c r="L87" s="6"/>
      <c r="M87" s="6"/>
      <c r="N87" s="6"/>
      <c r="O87" s="6"/>
      <c r="P87" s="6"/>
      <c r="Q87" s="6"/>
      <c r="R87" s="6"/>
      <c r="S87" s="6"/>
      <c r="T87" s="6"/>
      <c r="U87" s="6"/>
      <c r="V87" s="6"/>
      <c r="W87" s="6"/>
      <c r="X87" s="6"/>
      <c r="Y87" s="6"/>
      <c r="Z87" s="6"/>
    </row>
    <row r="88" ht="14.25" customHeight="1">
      <c r="A88" s="6"/>
      <c r="B88" s="6"/>
      <c r="C88" s="6"/>
      <c r="D88" s="6"/>
      <c r="E88" s="6"/>
      <c r="F88" s="6"/>
      <c r="G88" s="6"/>
      <c r="H88" s="6"/>
      <c r="I88" s="6"/>
      <c r="J88" s="6"/>
      <c r="K88" s="6"/>
      <c r="L88" s="6"/>
      <c r="M88" s="6"/>
      <c r="N88" s="6"/>
      <c r="O88" s="6"/>
      <c r="P88" s="6"/>
      <c r="Q88" s="6"/>
      <c r="R88" s="6"/>
      <c r="S88" s="6"/>
      <c r="T88" s="6"/>
      <c r="U88" s="6"/>
      <c r="V88" s="6"/>
      <c r="W88" s="6"/>
      <c r="X88" s="6"/>
      <c r="Y88" s="6"/>
      <c r="Z88" s="6"/>
    </row>
    <row r="89" ht="14.25" customHeight="1">
      <c r="A89" s="6"/>
      <c r="B89" s="6"/>
      <c r="C89" s="6"/>
      <c r="D89" s="6"/>
      <c r="E89" s="6"/>
      <c r="F89" s="6"/>
      <c r="G89" s="6"/>
      <c r="H89" s="6"/>
      <c r="I89" s="6"/>
      <c r="J89" s="6"/>
      <c r="K89" s="6"/>
      <c r="L89" s="6"/>
      <c r="M89" s="6"/>
      <c r="N89" s="6"/>
      <c r="O89" s="6"/>
      <c r="P89" s="6"/>
      <c r="Q89" s="6"/>
      <c r="R89" s="6"/>
      <c r="S89" s="6"/>
      <c r="T89" s="6"/>
      <c r="U89" s="6"/>
      <c r="V89" s="6"/>
      <c r="W89" s="6"/>
      <c r="X89" s="6"/>
      <c r="Y89" s="6"/>
      <c r="Z89" s="6"/>
    </row>
    <row r="90" ht="14.25" customHeight="1">
      <c r="A90" s="6"/>
      <c r="B90" s="6"/>
      <c r="C90" s="6"/>
      <c r="D90" s="6"/>
      <c r="E90" s="6"/>
      <c r="F90" s="6"/>
      <c r="G90" s="6"/>
      <c r="H90" s="6"/>
      <c r="I90" s="6"/>
      <c r="J90" s="6"/>
      <c r="K90" s="6"/>
      <c r="L90" s="6"/>
      <c r="M90" s="6"/>
      <c r="N90" s="6"/>
      <c r="O90" s="6"/>
      <c r="P90" s="6"/>
      <c r="Q90" s="6"/>
      <c r="R90" s="6"/>
      <c r="S90" s="6"/>
      <c r="T90" s="6"/>
      <c r="U90" s="6"/>
      <c r="V90" s="6"/>
      <c r="W90" s="6"/>
      <c r="X90" s="6"/>
      <c r="Y90" s="6"/>
      <c r="Z90" s="6"/>
    </row>
    <row r="91" ht="14.25" customHeight="1">
      <c r="A91" s="6"/>
      <c r="B91" s="6"/>
      <c r="C91" s="6"/>
      <c r="D91" s="6"/>
      <c r="E91" s="6"/>
      <c r="F91" s="6"/>
      <c r="G91" s="6"/>
      <c r="H91" s="6"/>
      <c r="I91" s="6"/>
      <c r="J91" s="6"/>
      <c r="K91" s="6"/>
      <c r="L91" s="6"/>
      <c r="M91" s="6"/>
      <c r="N91" s="6"/>
      <c r="O91" s="6"/>
      <c r="P91" s="6"/>
      <c r="Q91" s="6"/>
      <c r="R91" s="6"/>
      <c r="S91" s="6"/>
      <c r="T91" s="6"/>
      <c r="U91" s="6"/>
      <c r="V91" s="6"/>
      <c r="W91" s="6"/>
      <c r="X91" s="6"/>
      <c r="Y91" s="6"/>
      <c r="Z91" s="6"/>
    </row>
    <row r="92" ht="14.25" customHeight="1">
      <c r="A92" s="6"/>
      <c r="B92" s="6"/>
      <c r="C92" s="6"/>
      <c r="D92" s="6"/>
      <c r="E92" s="6"/>
      <c r="F92" s="6"/>
      <c r="G92" s="6"/>
      <c r="H92" s="6"/>
      <c r="I92" s="6"/>
      <c r="J92" s="6"/>
      <c r="K92" s="6"/>
      <c r="L92" s="6"/>
      <c r="M92" s="6"/>
      <c r="N92" s="6"/>
      <c r="O92" s="6"/>
      <c r="P92" s="6"/>
      <c r="Q92" s="6"/>
      <c r="R92" s="6"/>
      <c r="S92" s="6"/>
      <c r="T92" s="6"/>
      <c r="U92" s="6"/>
      <c r="V92" s="6"/>
      <c r="W92" s="6"/>
      <c r="X92" s="6"/>
      <c r="Y92" s="6"/>
      <c r="Z92" s="6"/>
    </row>
    <row r="93" ht="14.25" customHeight="1">
      <c r="A93" s="6"/>
      <c r="B93" s="6"/>
      <c r="C93" s="6"/>
      <c r="D93" s="6"/>
      <c r="E93" s="6"/>
      <c r="F93" s="6"/>
      <c r="G93" s="6"/>
      <c r="H93" s="6"/>
      <c r="I93" s="6"/>
      <c r="J93" s="6"/>
      <c r="K93" s="6"/>
      <c r="L93" s="6"/>
      <c r="M93" s="6"/>
      <c r="N93" s="6"/>
      <c r="O93" s="6"/>
      <c r="P93" s="6"/>
      <c r="Q93" s="6"/>
      <c r="R93" s="6"/>
      <c r="S93" s="6"/>
      <c r="T93" s="6"/>
      <c r="U93" s="6"/>
      <c r="V93" s="6"/>
      <c r="W93" s="6"/>
      <c r="X93" s="6"/>
      <c r="Y93" s="6"/>
      <c r="Z93" s="6"/>
    </row>
    <row r="94" ht="14.25" customHeight="1">
      <c r="A94" s="6"/>
      <c r="B94" s="6"/>
      <c r="C94" s="6"/>
      <c r="D94" s="6"/>
      <c r="E94" s="6"/>
      <c r="F94" s="6"/>
      <c r="G94" s="6"/>
      <c r="H94" s="6"/>
      <c r="I94" s="6"/>
      <c r="J94" s="6"/>
      <c r="K94" s="6"/>
      <c r="L94" s="6"/>
      <c r="M94" s="6"/>
      <c r="N94" s="6"/>
      <c r="O94" s="6"/>
      <c r="P94" s="6"/>
      <c r="Q94" s="6"/>
      <c r="R94" s="6"/>
      <c r="S94" s="6"/>
      <c r="T94" s="6"/>
      <c r="U94" s="6"/>
      <c r="V94" s="6"/>
      <c r="W94" s="6"/>
      <c r="X94" s="6"/>
      <c r="Y94" s="6"/>
      <c r="Z94" s="6"/>
    </row>
    <row r="95" ht="14.25" customHeight="1">
      <c r="A95" s="6"/>
      <c r="B95" s="6"/>
      <c r="C95" s="6"/>
      <c r="D95" s="6"/>
      <c r="E95" s="6"/>
      <c r="F95" s="6"/>
      <c r="G95" s="6"/>
      <c r="H95" s="6"/>
      <c r="I95" s="6"/>
      <c r="J95" s="6"/>
      <c r="K95" s="6"/>
      <c r="L95" s="6"/>
      <c r="M95" s="6"/>
      <c r="N95" s="6"/>
      <c r="O95" s="6"/>
      <c r="P95" s="6"/>
      <c r="Q95" s="6"/>
      <c r="R95" s="6"/>
      <c r="S95" s="6"/>
      <c r="T95" s="6"/>
      <c r="U95" s="6"/>
      <c r="V95" s="6"/>
      <c r="W95" s="6"/>
      <c r="X95" s="6"/>
      <c r="Y95" s="6"/>
      <c r="Z95" s="6"/>
    </row>
    <row r="96" ht="14.25" customHeight="1">
      <c r="A96" s="6"/>
      <c r="B96" s="6"/>
      <c r="C96" s="6"/>
      <c r="D96" s="6"/>
      <c r="E96" s="6"/>
      <c r="F96" s="6"/>
      <c r="G96" s="6"/>
      <c r="H96" s="6"/>
      <c r="I96" s="6"/>
      <c r="J96" s="6"/>
      <c r="K96" s="6"/>
      <c r="L96" s="6"/>
      <c r="M96" s="6"/>
      <c r="N96" s="6"/>
      <c r="O96" s="6"/>
      <c r="P96" s="6"/>
      <c r="Q96" s="6"/>
      <c r="R96" s="6"/>
      <c r="S96" s="6"/>
      <c r="T96" s="6"/>
      <c r="U96" s="6"/>
      <c r="V96" s="6"/>
      <c r="W96" s="6"/>
      <c r="X96" s="6"/>
      <c r="Y96" s="6"/>
      <c r="Z96" s="6"/>
    </row>
    <row r="97" ht="14.25" customHeight="1">
      <c r="A97" s="6"/>
      <c r="B97" s="6"/>
      <c r="C97" s="6"/>
      <c r="D97" s="6"/>
      <c r="E97" s="6"/>
      <c r="F97" s="6"/>
      <c r="G97" s="6"/>
      <c r="H97" s="6"/>
      <c r="I97" s="6"/>
      <c r="J97" s="6"/>
      <c r="K97" s="6"/>
      <c r="L97" s="6"/>
      <c r="M97" s="6"/>
      <c r="N97" s="6"/>
      <c r="O97" s="6"/>
      <c r="P97" s="6"/>
      <c r="Q97" s="6"/>
      <c r="R97" s="6"/>
      <c r="S97" s="6"/>
      <c r="T97" s="6"/>
      <c r="U97" s="6"/>
      <c r="V97" s="6"/>
      <c r="W97" s="6"/>
      <c r="X97" s="6"/>
      <c r="Y97" s="6"/>
      <c r="Z97" s="6"/>
    </row>
    <row r="98" ht="14.25" customHeight="1">
      <c r="A98" s="6"/>
      <c r="B98" s="6"/>
      <c r="C98" s="6"/>
      <c r="D98" s="6"/>
      <c r="E98" s="6"/>
      <c r="F98" s="6"/>
      <c r="G98" s="6"/>
      <c r="H98" s="6"/>
      <c r="I98" s="6"/>
      <c r="J98" s="6"/>
      <c r="K98" s="6"/>
      <c r="L98" s="6"/>
      <c r="M98" s="6"/>
      <c r="N98" s="6"/>
      <c r="O98" s="6"/>
      <c r="P98" s="6"/>
      <c r="Q98" s="6"/>
      <c r="R98" s="6"/>
      <c r="S98" s="6"/>
      <c r="T98" s="6"/>
      <c r="U98" s="6"/>
      <c r="V98" s="6"/>
      <c r="W98" s="6"/>
      <c r="X98" s="6"/>
      <c r="Y98" s="6"/>
      <c r="Z98" s="6"/>
    </row>
    <row r="99" ht="14.25" customHeight="1">
      <c r="A99" s="6"/>
      <c r="B99" s="6"/>
      <c r="C99" s="6"/>
      <c r="D99" s="6"/>
      <c r="E99" s="6"/>
      <c r="F99" s="6"/>
      <c r="G99" s="6"/>
      <c r="H99" s="6"/>
      <c r="I99" s="6"/>
      <c r="J99" s="6"/>
      <c r="K99" s="6"/>
      <c r="L99" s="6"/>
      <c r="M99" s="6"/>
      <c r="N99" s="6"/>
      <c r="O99" s="6"/>
      <c r="P99" s="6"/>
      <c r="Q99" s="6"/>
      <c r="R99" s="6"/>
      <c r="S99" s="6"/>
      <c r="T99" s="6"/>
      <c r="U99" s="6"/>
      <c r="V99" s="6"/>
      <c r="W99" s="6"/>
      <c r="X99" s="6"/>
      <c r="Y99" s="6"/>
      <c r="Z99" s="6"/>
    </row>
    <row r="100" ht="14.2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ht="14.2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ht="14.2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ht="14.2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ht="14.2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ht="14.2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ht="14.2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ht="14.2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ht="14.2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ht="14.2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ht="14.2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ht="14.2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ht="14.2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ht="14.2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ht="14.2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ht="14.2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ht="14.2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ht="14.2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ht="14.2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ht="14.2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ht="14.2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ht="14.2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ht="14.2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ht="14.2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ht="14.2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ht="14.2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ht="14.2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ht="14.2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ht="14.2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ht="14.2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ht="14.2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ht="14.2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ht="14.2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ht="14.2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ht="14.2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ht="14.2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ht="14.2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ht="14.2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ht="14.2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ht="14.2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ht="14.2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ht="14.2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ht="14.2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ht="14.2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ht="14.2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ht="14.2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ht="14.2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ht="14.2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ht="14.2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ht="14.2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ht="14.2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ht="14.2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ht="14.2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ht="14.2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ht="14.2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ht="14.2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ht="14.2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ht="14.2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ht="14.2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ht="14.2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ht="14.2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ht="14.2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ht="14.2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ht="14.2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ht="14.2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ht="14.2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ht="14.2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ht="14.2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ht="14.2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ht="14.2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ht="14.2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ht="14.2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ht="14.2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ht="14.2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ht="14.2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ht="14.2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ht="14.2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ht="14.2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ht="14.2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ht="14.2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ht="14.2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ht="14.2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ht="14.2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ht="14.2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ht="14.2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ht="14.2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ht="14.2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ht="14.2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ht="14.2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ht="14.2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ht="14.2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ht="14.2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ht="14.2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ht="14.2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ht="14.2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ht="14.2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ht="14.2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ht="14.2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ht="14.2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ht="14.2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ht="14.2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ht="14.2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ht="14.2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ht="14.2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ht="14.2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ht="14.2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ht="14.2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ht="14.2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ht="14.2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ht="14.2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ht="14.2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ht="14.2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ht="14.2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ht="14.2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ht="14.2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ht="14.2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ht="14.2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ht="14.2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ht="14.2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ht="14.2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ht="14.2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ht="14.2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ht="14.2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ht="14.2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ht="14.2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ht="14.2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ht="14.2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ht="14.2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ht="14.2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ht="14.2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ht="14.2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ht="14.2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ht="14.2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ht="14.2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ht="14.2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ht="14.2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ht="14.2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ht="14.2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ht="14.2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ht="14.2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ht="14.2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ht="14.2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ht="14.2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ht="14.2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ht="14.2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ht="14.2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ht="14.2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ht="14.2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ht="14.2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ht="14.2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ht="14.2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ht="14.2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ht="14.2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ht="14.2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ht="14.2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ht="14.2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ht="14.2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ht="14.2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ht="14.2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ht="14.2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ht="14.2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ht="14.2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ht="14.2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ht="14.2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ht="14.2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ht="14.2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ht="14.2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ht="14.2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ht="14.2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ht="14.2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ht="14.2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ht="14.2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ht="14.2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ht="14.2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ht="14.2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ht="14.2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ht="14.2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ht="14.2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ht="14.2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ht="14.2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ht="14.2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ht="14.2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ht="14.2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ht="14.2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ht="14.2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ht="14.2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ht="14.2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ht="14.2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ht="14.2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ht="14.2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ht="14.2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ht="14.2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ht="14.2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ht="14.2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ht="14.2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ht="14.2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ht="14.2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ht="14.2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ht="14.2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ht="14.2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ht="14.2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ht="14.2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ht="14.2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ht="14.2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ht="14.2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ht="14.2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ht="14.2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ht="14.2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ht="14.2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ht="14.2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ht="14.2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ht="14.2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ht="14.2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ht="14.2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ht="14.2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ht="14.2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ht="14.2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ht="14.2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ht="14.2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ht="14.2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ht="14.2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ht="14.2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ht="14.2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ht="14.2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ht="14.2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ht="14.2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ht="14.2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ht="14.2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ht="14.2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ht="14.2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ht="14.2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ht="14.2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ht="14.2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ht="14.2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ht="14.2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ht="14.2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ht="14.2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ht="14.2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ht="14.2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ht="14.2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ht="14.2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ht="14.2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ht="14.2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ht="14.2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ht="14.2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ht="14.2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ht="14.2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ht="14.2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ht="14.2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ht="14.2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ht="14.2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ht="14.2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ht="14.2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ht="14.2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ht="14.2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ht="14.2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ht="14.2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ht="14.2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ht="14.2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ht="14.2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ht="14.2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ht="14.2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ht="14.2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ht="14.2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ht="14.2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ht="14.2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ht="14.2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ht="14.2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ht="14.2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ht="14.2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ht="14.2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ht="14.2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ht="14.2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ht="14.2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ht="14.2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ht="14.2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ht="14.2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ht="14.2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ht="14.2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ht="14.2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ht="14.2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ht="14.2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ht="14.2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ht="14.2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ht="14.2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ht="14.2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ht="14.2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ht="14.2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ht="14.2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ht="14.2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ht="14.2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ht="14.2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ht="14.2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ht="14.2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ht="14.2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ht="14.2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ht="14.2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ht="14.2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ht="14.2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ht="14.2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ht="14.2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ht="14.2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ht="14.2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ht="14.2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ht="14.2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ht="14.2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ht="14.2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ht="14.2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ht="14.2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ht="14.2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ht="14.2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ht="14.2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ht="14.2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ht="14.2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ht="14.2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ht="14.2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ht="14.2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ht="14.2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ht="14.2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ht="14.2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ht="14.2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ht="14.2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ht="14.2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ht="14.2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ht="14.2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ht="14.2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ht="14.2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ht="14.2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ht="14.2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ht="14.2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ht="14.2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ht="14.2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ht="14.2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ht="14.2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ht="14.2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ht="14.2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ht="14.2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ht="14.2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ht="14.2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ht="14.2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ht="14.2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ht="14.2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ht="14.2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ht="14.2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ht="14.2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ht="14.2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ht="14.2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ht="14.2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ht="14.2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ht="14.2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ht="14.2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ht="14.2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ht="14.2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ht="14.2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ht="14.2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ht="14.2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ht="14.2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ht="14.2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ht="14.2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ht="14.2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ht="14.2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ht="14.2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ht="14.2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ht="14.2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ht="14.2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ht="14.2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ht="14.2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ht="14.2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ht="14.2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ht="14.2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ht="14.2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ht="14.2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ht="14.2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ht="14.2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ht="14.2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ht="14.2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ht="14.2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ht="14.2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ht="14.2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ht="14.2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ht="14.2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ht="14.2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ht="14.2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ht="14.2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ht="14.2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ht="14.2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ht="14.2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ht="14.2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ht="14.2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ht="14.2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ht="14.2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ht="14.2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ht="14.2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ht="14.2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ht="14.2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ht="14.2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ht="14.2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ht="14.2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ht="14.2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ht="14.2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ht="14.2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ht="14.2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ht="14.2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ht="14.2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ht="14.2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ht="14.2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ht="14.2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ht="14.2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ht="14.2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ht="14.2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ht="14.2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4.2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4.2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4.2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4.2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4.2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4.2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4.2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4.2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4.2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4.2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4.2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4.2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4.2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4.2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4.2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4.2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4.2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4.2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4.2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4.2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4.2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4.2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4.2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4.2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4.2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4.2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4.2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4.2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4.2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4.2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4.2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4.2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4.2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4.2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4.2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4.2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4.2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4.2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4.2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4.2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4.2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4.2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4.2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4.2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4.2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4.2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4.2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4.2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4.2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4.2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4.2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4.2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4.2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4.2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4.2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4.2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4.2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4.2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4.2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4.2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4.2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4.2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4.2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4.2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4.2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4.2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4.2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4.2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4.2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4.2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4.2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4.2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4.2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4.2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4.2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4.2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4.2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4.2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4.2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4.2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4.2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4.2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4.2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4.2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4.2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4.2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4.2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4.2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4.2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4.2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4.2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4.2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4.2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4.2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4.2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4.2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4.2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4.2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4.2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4.2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4.2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4.2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4.2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4.2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4.2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4.2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4.2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4.2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4.2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4.2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4.2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4.2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4.2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4.2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4.2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4.2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4.2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4.2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4.2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4.2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4.2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4.2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4.2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4.2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4.2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4.2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4.2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4.2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4.2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4.2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4.2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4.2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4.2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4.2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4.2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4.2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4.2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4.2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4.2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4.2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4.2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4.2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4.2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4.2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4.2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4.2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4.2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4.2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4.2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4.2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4.2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4.2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4.2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4.2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4.2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4.2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4.2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4.2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4.2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4.2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4.2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4.2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4.2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4.2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4.2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4.2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4.2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4.2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4.2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4.2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4.2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4.2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4.2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4.2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4.2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4.2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4.2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4.2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4.2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4.2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4.2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4.2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4.2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4.2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4.2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4.2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4.2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4.2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4.2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4.2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4.2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4.2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4.2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4.2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4.2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4.2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4.2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4.2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4.2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4.2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4.2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4.2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4.2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4.2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4.2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4.2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4.2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4.2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4.2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4.2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4.2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4.2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4.2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4.2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4.2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4.2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4.2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4.2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4.2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4.2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4.2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4.2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4.2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4.2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4.2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4.2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4.2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4.2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4.2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4.2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4.2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4.2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4.2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4.2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4.2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4.2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4.2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4.2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4.2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4.2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4.2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4.2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4.2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4.2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4.2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4.2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4.2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4.2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4.2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4.2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4.2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4.2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4.2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4.2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4.2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4.2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4.2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4.2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4.2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4.2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4.2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4.2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4.2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4.2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4.2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4.2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4.2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4.2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4.2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4.2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4.2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4.2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4.2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4.2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4.2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4.2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4.2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4.2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4.2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4.2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4.2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4.2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4.2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4.2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4.2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4.2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4.2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4.2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4.2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4.2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4.2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4.2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4.2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4.2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4.2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4.2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4.2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4.2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4.2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4.2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4.2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4.2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4.2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4.2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4.2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4.2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4.2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4.2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4.2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4.2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4.2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4.2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4.2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4.2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4.2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4.2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4.2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4.2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4.2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4.2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4.2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4.2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4.2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4.2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4.2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4.2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4.2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4.2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4.2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4.2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4.2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4.2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4.2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4.2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4.2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4.2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4.2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4.2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4.2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4.2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4.2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4.2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4.2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4.2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4.2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4.2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4.2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4.2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4.2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4.2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4.2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4.2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4.2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4.2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4.2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4.2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4.2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4.2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4.2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4.2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4.2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4.2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4.2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4.2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4.2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4.2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4.2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4.2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4.2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4.2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4.2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4.2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4.2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4.2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4.2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4.2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4.2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4.2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4.2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4.2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4.2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4.2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4.2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4.2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4.2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4.2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4.2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4.2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4.2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4.2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4.2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4.2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4.2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4.2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4.2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4.2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4.2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4.2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4.2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4.2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4.2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4.2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4.2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4.2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4.2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4.2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4.2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4.2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4.2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4.2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4.2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4.2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4.2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4.2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4.2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4.2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4.2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4.2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4.2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4.2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4.2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4.2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4.2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4.2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4.2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4.2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4.2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4.2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4.2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4.2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4.2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4.2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4.2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4.2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4.2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4.2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4.2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4.2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4.2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4.2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4.2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4.2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4.2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4.2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4.2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4.2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4.2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4.2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4.2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4.2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4.2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4.2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4.2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4.2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4.2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4.2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4.2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4.2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4.2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4.2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4.2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4.2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4.2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4.2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4.2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4.2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4.2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4.2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4.2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4.2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4.2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4.2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4.2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4.2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4.2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4.2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4.2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4.2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4.2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4.2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4.2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4.2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4.2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4.2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4.2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4.2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4.2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4.2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4.2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4.2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3">
    <mergeCell ref="A1:B1"/>
    <mergeCell ref="E1:H1"/>
    <mergeCell ref="E3:H3"/>
  </mergeCells>
  <printOptions/>
  <pageMargins bottom="0.7480314960629921" footer="0.0" header="0.0" left="0.7086614173228347" right="0.7086614173228347" top="0.7480314960629921"/>
  <pageSetup paperSize="9" scale="7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7.0" topLeftCell="A8" activePane="bottomLeft" state="frozen"/>
      <selection activeCell="B9" sqref="B9" pane="bottomLeft"/>
    </sheetView>
  </sheetViews>
  <sheetFormatPr customHeight="1" defaultColWidth="14.43" defaultRowHeight="15.0"/>
  <cols>
    <col customWidth="1" min="1" max="1" width="7.71"/>
    <col customWidth="1" min="2" max="2" width="70.71"/>
    <col customWidth="1" min="3" max="3" width="9.71"/>
    <col customWidth="1" min="4" max="4" width="17.29"/>
    <col customWidth="1" min="5" max="5" width="11.29"/>
    <col customWidth="1" min="6" max="8" width="14.71"/>
    <col customWidth="1" min="9" max="9" width="17.71"/>
    <col customWidth="1" min="10" max="11" width="19.86"/>
    <col customWidth="1" min="12" max="12" width="19.0"/>
    <col customWidth="1" hidden="1" min="13" max="13" width="23.71"/>
    <col customWidth="1" hidden="1" min="14" max="14" width="40.29"/>
    <col customWidth="1" hidden="1" min="15" max="15" width="8.0"/>
  </cols>
  <sheetData>
    <row r="1" ht="15.75" customHeight="1">
      <c r="A1" s="49" t="s">
        <v>33</v>
      </c>
      <c r="B1" s="50"/>
      <c r="C1" s="51"/>
      <c r="D1" s="51"/>
      <c r="E1" s="52"/>
      <c r="F1" s="52"/>
      <c r="G1" s="52"/>
      <c r="H1" s="52"/>
      <c r="I1" s="53" t="s">
        <v>34</v>
      </c>
      <c r="J1" s="54"/>
      <c r="K1" s="54"/>
      <c r="L1" s="55"/>
      <c r="M1" s="56"/>
      <c r="N1" s="57"/>
      <c r="O1" s="58"/>
      <c r="P1" s="58"/>
      <c r="Q1" s="58"/>
      <c r="R1" s="58"/>
      <c r="S1" s="58"/>
      <c r="T1" s="58"/>
      <c r="U1" s="58"/>
      <c r="V1" s="58"/>
      <c r="W1" s="58"/>
      <c r="X1" s="58"/>
      <c r="Y1" s="58"/>
      <c r="Z1" s="58"/>
    </row>
    <row r="2" ht="15.75" customHeight="1">
      <c r="A2" s="59" t="s">
        <v>35</v>
      </c>
      <c r="B2" s="60"/>
      <c r="C2" s="61"/>
      <c r="D2" s="61"/>
      <c r="E2" s="62"/>
      <c r="F2" s="62"/>
      <c r="G2" s="62"/>
      <c r="H2" s="62"/>
      <c r="I2" s="63"/>
      <c r="L2" s="64"/>
      <c r="M2" s="56"/>
      <c r="N2" s="57"/>
      <c r="O2" s="58"/>
      <c r="P2" s="58"/>
      <c r="Q2" s="58"/>
      <c r="R2" s="58"/>
      <c r="S2" s="58"/>
      <c r="T2" s="58"/>
      <c r="U2" s="58"/>
      <c r="V2" s="58"/>
      <c r="W2" s="58"/>
      <c r="X2" s="58"/>
      <c r="Y2" s="58"/>
      <c r="Z2" s="58"/>
    </row>
    <row r="3" ht="15.75" customHeight="1">
      <c r="A3" s="65" t="s">
        <v>36</v>
      </c>
      <c r="B3" s="66"/>
      <c r="C3" s="61"/>
      <c r="D3" s="61"/>
      <c r="E3" s="62"/>
      <c r="F3" s="62"/>
      <c r="G3" s="62"/>
      <c r="H3" s="62"/>
      <c r="I3" s="67"/>
      <c r="J3" s="68"/>
      <c r="K3" s="68"/>
      <c r="L3" s="69"/>
      <c r="M3" s="56"/>
      <c r="N3" s="57"/>
      <c r="O3" s="58"/>
      <c r="P3" s="58"/>
      <c r="Q3" s="58"/>
      <c r="R3" s="58"/>
      <c r="S3" s="58"/>
      <c r="T3" s="58"/>
      <c r="U3" s="58"/>
      <c r="V3" s="58"/>
      <c r="W3" s="58"/>
      <c r="X3" s="58"/>
      <c r="Y3" s="58"/>
      <c r="Z3" s="58"/>
    </row>
    <row r="4" ht="15.75" customHeight="1">
      <c r="A4" s="70"/>
      <c r="B4" s="71"/>
      <c r="C4" s="72"/>
      <c r="D4" s="73"/>
      <c r="E4" s="74"/>
      <c r="F4" s="74"/>
      <c r="G4" s="74"/>
      <c r="H4" s="74"/>
      <c r="I4" s="75"/>
      <c r="J4" s="75"/>
      <c r="K4" s="75"/>
      <c r="L4" s="76"/>
      <c r="M4" s="56"/>
      <c r="N4" s="57"/>
      <c r="O4" s="58"/>
      <c r="P4" s="58"/>
      <c r="Q4" s="58"/>
      <c r="R4" s="58"/>
      <c r="S4" s="58"/>
      <c r="T4" s="58"/>
      <c r="U4" s="58"/>
      <c r="V4" s="58"/>
      <c r="W4" s="58"/>
      <c r="X4" s="58"/>
      <c r="Y4" s="58"/>
      <c r="Z4" s="58"/>
    </row>
    <row r="5" ht="15.75" customHeight="1">
      <c r="A5" s="77" t="s">
        <v>37</v>
      </c>
      <c r="B5" s="2"/>
      <c r="C5" s="2"/>
      <c r="D5" s="2"/>
      <c r="E5" s="2"/>
      <c r="F5" s="2"/>
      <c r="G5" s="2"/>
      <c r="H5" s="2"/>
      <c r="I5" s="2"/>
      <c r="J5" s="2"/>
      <c r="K5" s="2"/>
      <c r="L5" s="78"/>
      <c r="M5" s="79"/>
      <c r="N5" s="57"/>
      <c r="O5" s="58"/>
      <c r="P5" s="58"/>
      <c r="Q5" s="58"/>
      <c r="R5" s="58"/>
      <c r="S5" s="58"/>
      <c r="T5" s="58"/>
      <c r="U5" s="58"/>
      <c r="V5" s="58"/>
      <c r="W5" s="58"/>
      <c r="X5" s="58"/>
      <c r="Y5" s="58"/>
      <c r="Z5" s="58"/>
    </row>
    <row r="6" ht="15.75" customHeight="1">
      <c r="A6" s="80" t="s">
        <v>2</v>
      </c>
      <c r="B6" s="80" t="s">
        <v>3</v>
      </c>
      <c r="C6" s="80" t="s">
        <v>38</v>
      </c>
      <c r="D6" s="81" t="s">
        <v>39</v>
      </c>
      <c r="E6" s="82" t="s">
        <v>40</v>
      </c>
      <c r="F6" s="2"/>
      <c r="G6" s="2"/>
      <c r="H6" s="5"/>
      <c r="I6" s="82" t="s">
        <v>5</v>
      </c>
      <c r="J6" s="2"/>
      <c r="K6" s="2"/>
      <c r="L6" s="5"/>
      <c r="M6" s="79"/>
      <c r="N6" s="57"/>
      <c r="O6" s="58"/>
      <c r="P6" s="58"/>
      <c r="Q6" s="58"/>
      <c r="R6" s="58"/>
      <c r="S6" s="58"/>
      <c r="T6" s="58"/>
      <c r="U6" s="58"/>
      <c r="V6" s="58"/>
      <c r="W6" s="58"/>
      <c r="X6" s="58"/>
      <c r="Y6" s="58"/>
      <c r="Z6" s="58"/>
    </row>
    <row r="7" ht="15.75" customHeight="1">
      <c r="A7" s="83"/>
      <c r="B7" s="83"/>
      <c r="C7" s="83"/>
      <c r="D7" s="83"/>
      <c r="E7" s="19" t="s">
        <v>6</v>
      </c>
      <c r="F7" s="20" t="s">
        <v>7</v>
      </c>
      <c r="G7" s="20" t="s">
        <v>8</v>
      </c>
      <c r="H7" s="20" t="s">
        <v>9</v>
      </c>
      <c r="I7" s="19" t="s">
        <v>6</v>
      </c>
      <c r="J7" s="20" t="s">
        <v>7</v>
      </c>
      <c r="K7" s="20" t="s">
        <v>8</v>
      </c>
      <c r="L7" s="20" t="s">
        <v>9</v>
      </c>
      <c r="M7" s="79"/>
      <c r="N7" s="57"/>
      <c r="O7" s="58"/>
      <c r="P7" s="58"/>
      <c r="Q7" s="58"/>
      <c r="R7" s="58"/>
      <c r="S7" s="58"/>
      <c r="T7" s="58"/>
      <c r="U7" s="58"/>
      <c r="V7" s="58"/>
      <c r="W7" s="58"/>
      <c r="X7" s="58"/>
      <c r="Y7" s="58"/>
      <c r="Z7" s="58"/>
    </row>
    <row r="8" ht="15.75" customHeight="1">
      <c r="A8" s="84"/>
      <c r="B8" s="84"/>
      <c r="C8" s="85"/>
      <c r="D8" s="86"/>
      <c r="E8" s="87"/>
      <c r="F8" s="87"/>
      <c r="G8" s="87"/>
      <c r="H8" s="87"/>
      <c r="I8" s="85"/>
      <c r="J8" s="85"/>
      <c r="K8" s="85"/>
      <c r="L8" s="85"/>
      <c r="M8" s="79"/>
      <c r="N8" s="57"/>
      <c r="O8" s="58"/>
      <c r="P8" s="58"/>
      <c r="Q8" s="58"/>
      <c r="R8" s="58"/>
      <c r="S8" s="58"/>
      <c r="T8" s="58"/>
      <c r="U8" s="58"/>
      <c r="V8" s="58"/>
      <c r="W8" s="58"/>
      <c r="X8" s="58"/>
      <c r="Y8" s="58"/>
      <c r="Z8" s="58"/>
    </row>
    <row r="9" ht="15.75" customHeight="1">
      <c r="A9" s="88" t="s">
        <v>10</v>
      </c>
      <c r="B9" s="89" t="s">
        <v>11</v>
      </c>
      <c r="C9" s="24"/>
      <c r="D9" s="90"/>
      <c r="E9" s="91"/>
      <c r="F9" s="91"/>
      <c r="G9" s="91"/>
      <c r="H9" s="91"/>
      <c r="I9" s="92"/>
      <c r="J9" s="92"/>
      <c r="K9" s="92"/>
      <c r="L9" s="92"/>
      <c r="M9" s="79"/>
      <c r="N9" s="57"/>
      <c r="O9" s="58"/>
      <c r="P9" s="58"/>
      <c r="Q9" s="58"/>
      <c r="R9" s="58"/>
      <c r="S9" s="58"/>
      <c r="T9" s="58"/>
      <c r="U9" s="58"/>
      <c r="V9" s="58"/>
      <c r="W9" s="58"/>
      <c r="X9" s="58"/>
      <c r="Y9" s="58"/>
      <c r="Z9" s="58"/>
    </row>
    <row r="10" ht="15.75" customHeight="1">
      <c r="A10" s="31">
        <v>1.1</v>
      </c>
      <c r="B10" s="32" t="s">
        <v>41</v>
      </c>
      <c r="C10" s="24"/>
      <c r="D10" s="90"/>
      <c r="E10" s="91"/>
      <c r="F10" s="91"/>
      <c r="G10" s="91"/>
      <c r="H10" s="91"/>
      <c r="I10" s="92"/>
      <c r="J10" s="92"/>
      <c r="K10" s="92"/>
      <c r="L10" s="92"/>
      <c r="M10" s="79"/>
      <c r="N10" s="57"/>
      <c r="O10" s="58"/>
      <c r="P10" s="58"/>
      <c r="Q10" s="58"/>
      <c r="R10" s="58"/>
      <c r="S10" s="58"/>
      <c r="T10" s="58"/>
      <c r="U10" s="58"/>
      <c r="V10" s="58"/>
      <c r="W10" s="58"/>
      <c r="X10" s="58"/>
      <c r="Y10" s="58"/>
      <c r="Z10" s="58"/>
    </row>
    <row r="11" ht="15.75" customHeight="1">
      <c r="A11" s="31"/>
      <c r="B11" s="32" t="s">
        <v>42</v>
      </c>
      <c r="C11" s="24"/>
      <c r="D11" s="90"/>
      <c r="E11" s="91"/>
      <c r="F11" s="91"/>
      <c r="G11" s="91"/>
      <c r="H11" s="91"/>
      <c r="I11" s="92"/>
      <c r="J11" s="92"/>
      <c r="K11" s="92"/>
      <c r="L11" s="92"/>
      <c r="M11" s="79"/>
      <c r="N11" s="57"/>
      <c r="O11" s="58"/>
      <c r="P11" s="58"/>
      <c r="Q11" s="58"/>
      <c r="R11" s="58"/>
      <c r="S11" s="58"/>
      <c r="T11" s="58"/>
      <c r="U11" s="58"/>
      <c r="V11" s="58"/>
      <c r="W11" s="58"/>
      <c r="X11" s="58"/>
      <c r="Y11" s="58"/>
      <c r="Z11" s="58"/>
    </row>
    <row r="12" ht="15.75" customHeight="1">
      <c r="A12" s="27" t="s">
        <v>43</v>
      </c>
      <c r="B12" s="93" t="s">
        <v>44</v>
      </c>
      <c r="C12" s="24" t="s">
        <v>45</v>
      </c>
      <c r="D12" s="94"/>
      <c r="E12" s="91">
        <v>734.0</v>
      </c>
      <c r="F12" s="91">
        <v>224.0</v>
      </c>
      <c r="G12" s="91">
        <v>821.0</v>
      </c>
      <c r="H12" s="91">
        <f>SUM(E12:G12)</f>
        <v>1779</v>
      </c>
      <c r="I12" s="25">
        <f>D12*E12</f>
        <v>0</v>
      </c>
      <c r="J12" s="25">
        <f>D12*F12</f>
        <v>0</v>
      </c>
      <c r="K12" s="25">
        <f>D12*G12</f>
        <v>0</v>
      </c>
      <c r="L12" s="25">
        <f>D12*H12</f>
        <v>0</v>
      </c>
      <c r="M12" s="79"/>
      <c r="N12" s="57"/>
      <c r="O12" s="58"/>
      <c r="P12" s="58"/>
      <c r="Q12" s="58"/>
      <c r="R12" s="58"/>
      <c r="S12" s="58"/>
      <c r="T12" s="58"/>
      <c r="U12" s="58"/>
      <c r="V12" s="58"/>
      <c r="W12" s="58"/>
      <c r="X12" s="58"/>
      <c r="Y12" s="58"/>
      <c r="Z12" s="58"/>
    </row>
    <row r="13" ht="15.75" customHeight="1">
      <c r="A13" s="31"/>
      <c r="B13" s="93"/>
      <c r="C13" s="24"/>
      <c r="D13" s="90"/>
      <c r="E13" s="91"/>
      <c r="F13" s="91"/>
      <c r="G13" s="91"/>
      <c r="H13" s="91"/>
      <c r="I13" s="92"/>
      <c r="J13" s="92"/>
      <c r="K13" s="92"/>
      <c r="L13" s="92"/>
      <c r="M13" s="79"/>
      <c r="N13" s="57"/>
      <c r="O13" s="58"/>
      <c r="P13" s="58"/>
      <c r="Q13" s="58"/>
      <c r="R13" s="58"/>
      <c r="S13" s="58"/>
      <c r="T13" s="58"/>
      <c r="U13" s="58"/>
      <c r="V13" s="58"/>
      <c r="W13" s="58"/>
      <c r="X13" s="58"/>
      <c r="Y13" s="58"/>
      <c r="Z13" s="58"/>
    </row>
    <row r="14" ht="15.75" customHeight="1">
      <c r="A14" s="27" t="s">
        <v>46</v>
      </c>
      <c r="B14" s="93" t="s">
        <v>47</v>
      </c>
      <c r="C14" s="24" t="s">
        <v>45</v>
      </c>
      <c r="D14" s="94"/>
      <c r="E14" s="91">
        <v>734.0</v>
      </c>
      <c r="F14" s="91">
        <v>149.0</v>
      </c>
      <c r="G14" s="91">
        <v>274.0</v>
      </c>
      <c r="H14" s="91">
        <f>SUM(E14:G14)</f>
        <v>1157</v>
      </c>
      <c r="I14" s="25">
        <f>D14*E14</f>
        <v>0</v>
      </c>
      <c r="J14" s="25">
        <f>D14*F14</f>
        <v>0</v>
      </c>
      <c r="K14" s="25">
        <f>D14*G14</f>
        <v>0</v>
      </c>
      <c r="L14" s="25">
        <f>D14*H14</f>
        <v>0</v>
      </c>
      <c r="M14" s="79"/>
      <c r="N14" s="57"/>
      <c r="O14" s="58"/>
      <c r="P14" s="58"/>
      <c r="Q14" s="58"/>
      <c r="R14" s="58"/>
      <c r="S14" s="58"/>
      <c r="T14" s="58"/>
      <c r="U14" s="58"/>
      <c r="V14" s="58"/>
      <c r="W14" s="58"/>
      <c r="X14" s="58"/>
      <c r="Y14" s="58"/>
      <c r="Z14" s="58"/>
    </row>
    <row r="15" ht="15.75" customHeight="1">
      <c r="A15" s="31"/>
      <c r="B15" s="93"/>
      <c r="C15" s="24"/>
      <c r="D15" s="90"/>
      <c r="E15" s="91"/>
      <c r="F15" s="91"/>
      <c r="G15" s="91"/>
      <c r="H15" s="91"/>
      <c r="I15" s="92"/>
      <c r="J15" s="92"/>
      <c r="K15" s="92"/>
      <c r="L15" s="92"/>
      <c r="M15" s="79"/>
      <c r="N15" s="57"/>
      <c r="O15" s="58"/>
      <c r="P15" s="58"/>
      <c r="Q15" s="58"/>
      <c r="R15" s="58"/>
      <c r="S15" s="58"/>
      <c r="T15" s="58"/>
      <c r="U15" s="58"/>
      <c r="V15" s="58"/>
      <c r="W15" s="58"/>
      <c r="X15" s="58"/>
      <c r="Y15" s="58"/>
      <c r="Z15" s="58"/>
    </row>
    <row r="16" ht="15.75" customHeight="1">
      <c r="A16" s="27" t="s">
        <v>48</v>
      </c>
      <c r="B16" s="93" t="s">
        <v>49</v>
      </c>
      <c r="C16" s="24" t="s">
        <v>45</v>
      </c>
      <c r="D16" s="94"/>
      <c r="E16" s="91">
        <v>245.0</v>
      </c>
      <c r="F16" s="91">
        <v>0.0</v>
      </c>
      <c r="G16" s="91"/>
      <c r="H16" s="91">
        <f>SUM(E16:G16)</f>
        <v>245</v>
      </c>
      <c r="I16" s="25">
        <f>D16*E16</f>
        <v>0</v>
      </c>
      <c r="J16" s="25">
        <f>D16*F16</f>
        <v>0</v>
      </c>
      <c r="K16" s="25">
        <f>D16*G16</f>
        <v>0</v>
      </c>
      <c r="L16" s="25">
        <f>D16*H16</f>
        <v>0</v>
      </c>
      <c r="M16" s="79"/>
      <c r="N16" s="57"/>
      <c r="O16" s="58"/>
      <c r="P16" s="58"/>
      <c r="Q16" s="58"/>
      <c r="R16" s="58"/>
      <c r="S16" s="58"/>
      <c r="T16" s="58"/>
      <c r="U16" s="58"/>
      <c r="V16" s="58"/>
      <c r="W16" s="58"/>
      <c r="X16" s="58"/>
      <c r="Y16" s="58"/>
      <c r="Z16" s="58"/>
    </row>
    <row r="17" ht="15.75" customHeight="1">
      <c r="A17" s="31"/>
      <c r="B17" s="93"/>
      <c r="C17" s="24"/>
      <c r="D17" s="94"/>
      <c r="E17" s="91"/>
      <c r="F17" s="91"/>
      <c r="G17" s="91"/>
      <c r="H17" s="91"/>
      <c r="I17" s="25"/>
      <c r="J17" s="25"/>
      <c r="K17" s="25"/>
      <c r="L17" s="25"/>
      <c r="M17" s="79"/>
      <c r="N17" s="57"/>
      <c r="O17" s="58"/>
      <c r="P17" s="58"/>
      <c r="Q17" s="58"/>
      <c r="R17" s="58"/>
      <c r="S17" s="58"/>
      <c r="T17" s="58"/>
      <c r="U17" s="58"/>
      <c r="V17" s="58"/>
      <c r="W17" s="58"/>
      <c r="X17" s="58"/>
      <c r="Y17" s="58"/>
      <c r="Z17" s="58"/>
    </row>
    <row r="18" ht="15.75" customHeight="1">
      <c r="A18" s="24">
        <v>1.2</v>
      </c>
      <c r="B18" s="32" t="s">
        <v>50</v>
      </c>
      <c r="C18" s="24"/>
      <c r="D18" s="90"/>
      <c r="E18" s="91"/>
      <c r="F18" s="91"/>
      <c r="G18" s="91"/>
      <c r="H18" s="91"/>
      <c r="I18" s="92"/>
      <c r="J18" s="92"/>
      <c r="K18" s="92"/>
      <c r="L18" s="92"/>
      <c r="M18" s="79"/>
      <c r="N18" s="57"/>
      <c r="O18" s="58"/>
      <c r="P18" s="58"/>
      <c r="Q18" s="58"/>
      <c r="R18" s="58"/>
      <c r="S18" s="58"/>
      <c r="T18" s="58"/>
      <c r="U18" s="58"/>
      <c r="V18" s="58"/>
      <c r="W18" s="58"/>
      <c r="X18" s="58"/>
      <c r="Y18" s="58"/>
      <c r="Z18" s="58"/>
    </row>
    <row r="19" ht="15.75" customHeight="1">
      <c r="A19" s="24"/>
      <c r="B19" s="32" t="s">
        <v>42</v>
      </c>
      <c r="C19" s="24"/>
      <c r="D19" s="90"/>
      <c r="E19" s="91"/>
      <c r="F19" s="91"/>
      <c r="G19" s="91"/>
      <c r="H19" s="91"/>
      <c r="I19" s="92"/>
      <c r="J19" s="92"/>
      <c r="K19" s="92"/>
      <c r="L19" s="92"/>
      <c r="M19" s="79"/>
      <c r="N19" s="57"/>
      <c r="O19" s="58"/>
      <c r="P19" s="58"/>
      <c r="Q19" s="58"/>
      <c r="R19" s="58"/>
      <c r="S19" s="58"/>
      <c r="T19" s="58"/>
      <c r="U19" s="58"/>
      <c r="V19" s="58"/>
      <c r="W19" s="58"/>
      <c r="X19" s="58"/>
      <c r="Y19" s="58"/>
      <c r="Z19" s="58"/>
    </row>
    <row r="20" ht="15.75" customHeight="1">
      <c r="A20" s="27" t="s">
        <v>51</v>
      </c>
      <c r="B20" s="93" t="s">
        <v>44</v>
      </c>
      <c r="C20" s="24" t="s">
        <v>45</v>
      </c>
      <c r="D20" s="94"/>
      <c r="E20" s="91">
        <v>73.4</v>
      </c>
      <c r="F20" s="91">
        <v>22.400000000000002</v>
      </c>
      <c r="G20" s="91"/>
      <c r="H20" s="91">
        <f>SUM(E20:G20)</f>
        <v>95.8</v>
      </c>
      <c r="I20" s="25">
        <f>D20*E20</f>
        <v>0</v>
      </c>
      <c r="J20" s="25">
        <f>D20*F20</f>
        <v>0</v>
      </c>
      <c r="K20" s="25">
        <f>D20*G20</f>
        <v>0</v>
      </c>
      <c r="L20" s="25">
        <f>D20*H20</f>
        <v>0</v>
      </c>
      <c r="M20" s="79"/>
      <c r="N20" s="57"/>
      <c r="O20" s="58"/>
      <c r="P20" s="58"/>
      <c r="Q20" s="58"/>
      <c r="R20" s="58"/>
      <c r="S20" s="58"/>
      <c r="T20" s="58"/>
      <c r="U20" s="58"/>
      <c r="V20" s="58"/>
      <c r="W20" s="58"/>
      <c r="X20" s="58"/>
      <c r="Y20" s="58"/>
      <c r="Z20" s="58"/>
    </row>
    <row r="21" ht="15.75" customHeight="1">
      <c r="A21" s="31"/>
      <c r="B21" s="93"/>
      <c r="C21" s="24"/>
      <c r="D21" s="90"/>
      <c r="E21" s="91"/>
      <c r="F21" s="91"/>
      <c r="G21" s="91"/>
      <c r="H21" s="91"/>
      <c r="I21" s="92"/>
      <c r="J21" s="92"/>
      <c r="K21" s="92"/>
      <c r="L21" s="92"/>
      <c r="M21" s="79"/>
      <c r="N21" s="57"/>
      <c r="O21" s="58"/>
      <c r="P21" s="58"/>
      <c r="Q21" s="58"/>
      <c r="R21" s="58"/>
      <c r="S21" s="58"/>
      <c r="T21" s="58"/>
      <c r="U21" s="58"/>
      <c r="V21" s="58"/>
      <c r="W21" s="58"/>
      <c r="X21" s="58"/>
      <c r="Y21" s="58"/>
      <c r="Z21" s="58"/>
    </row>
    <row r="22" ht="15.75" customHeight="1">
      <c r="A22" s="27" t="s">
        <v>52</v>
      </c>
      <c r="B22" s="93" t="s">
        <v>47</v>
      </c>
      <c r="C22" s="24" t="s">
        <v>45</v>
      </c>
      <c r="D22" s="94"/>
      <c r="E22" s="91">
        <v>73.4</v>
      </c>
      <c r="F22" s="91">
        <v>14.9</v>
      </c>
      <c r="G22" s="91"/>
      <c r="H22" s="91">
        <f>SUM(E22:G22)</f>
        <v>88.3</v>
      </c>
      <c r="I22" s="25">
        <f>D22*E22</f>
        <v>0</v>
      </c>
      <c r="J22" s="25">
        <f>D22*F22</f>
        <v>0</v>
      </c>
      <c r="K22" s="25">
        <f>D22*G22</f>
        <v>0</v>
      </c>
      <c r="L22" s="25">
        <f>D22*H22</f>
        <v>0</v>
      </c>
      <c r="M22" s="79"/>
      <c r="N22" s="57"/>
      <c r="O22" s="58"/>
      <c r="P22" s="58"/>
      <c r="Q22" s="58"/>
      <c r="R22" s="58"/>
      <c r="S22" s="58"/>
      <c r="T22" s="58"/>
      <c r="U22" s="58"/>
      <c r="V22" s="58"/>
      <c r="W22" s="58"/>
      <c r="X22" s="58"/>
      <c r="Y22" s="58"/>
      <c r="Z22" s="58"/>
    </row>
    <row r="23" ht="15.75" customHeight="1">
      <c r="A23" s="31"/>
      <c r="B23" s="93"/>
      <c r="C23" s="24"/>
      <c r="D23" s="90"/>
      <c r="E23" s="91"/>
      <c r="F23" s="91"/>
      <c r="G23" s="91"/>
      <c r="H23" s="91"/>
      <c r="I23" s="92"/>
      <c r="J23" s="92"/>
      <c r="K23" s="92"/>
      <c r="L23" s="92"/>
      <c r="M23" s="79"/>
      <c r="N23" s="57"/>
      <c r="O23" s="58"/>
      <c r="P23" s="58"/>
      <c r="Q23" s="58"/>
      <c r="R23" s="58"/>
      <c r="S23" s="58"/>
      <c r="T23" s="58"/>
      <c r="U23" s="58"/>
      <c r="V23" s="58"/>
      <c r="W23" s="58"/>
      <c r="X23" s="58"/>
      <c r="Y23" s="58"/>
      <c r="Z23" s="58"/>
    </row>
    <row r="24" ht="15.75" customHeight="1">
      <c r="A24" s="24" t="s">
        <v>53</v>
      </c>
      <c r="B24" s="93" t="s">
        <v>49</v>
      </c>
      <c r="C24" s="24" t="s">
        <v>45</v>
      </c>
      <c r="D24" s="94"/>
      <c r="E24" s="91">
        <v>24.5</v>
      </c>
      <c r="F24" s="91">
        <v>0.0</v>
      </c>
      <c r="G24" s="91"/>
      <c r="H24" s="91">
        <f>SUM(E24:G24)</f>
        <v>24.5</v>
      </c>
      <c r="I24" s="25">
        <f>D24*E24</f>
        <v>0</v>
      </c>
      <c r="J24" s="25">
        <f>D24*F24</f>
        <v>0</v>
      </c>
      <c r="K24" s="25">
        <f>D24*G24</f>
        <v>0</v>
      </c>
      <c r="L24" s="25">
        <f>D24*H24</f>
        <v>0</v>
      </c>
      <c r="M24" s="79"/>
      <c r="N24" s="57"/>
      <c r="O24" s="58"/>
      <c r="P24" s="58"/>
      <c r="Q24" s="58"/>
      <c r="R24" s="58"/>
      <c r="S24" s="58"/>
      <c r="T24" s="58"/>
      <c r="U24" s="58"/>
      <c r="V24" s="58"/>
      <c r="W24" s="58"/>
      <c r="X24" s="58"/>
      <c r="Y24" s="58"/>
      <c r="Z24" s="58"/>
    </row>
    <row r="25" ht="15.75" customHeight="1">
      <c r="A25" s="22"/>
      <c r="B25" s="23"/>
      <c r="C25" s="24"/>
      <c r="D25" s="90"/>
      <c r="E25" s="91"/>
      <c r="F25" s="91"/>
      <c r="G25" s="91"/>
      <c r="H25" s="91"/>
      <c r="I25" s="92"/>
      <c r="J25" s="92"/>
      <c r="K25" s="92"/>
      <c r="L25" s="92"/>
      <c r="M25" s="79"/>
      <c r="N25" s="57"/>
      <c r="O25" s="58"/>
      <c r="P25" s="58"/>
      <c r="Q25" s="58"/>
      <c r="R25" s="58"/>
      <c r="S25" s="58"/>
      <c r="T25" s="58"/>
      <c r="U25" s="58"/>
      <c r="V25" s="58"/>
      <c r="W25" s="58"/>
      <c r="X25" s="58"/>
      <c r="Y25" s="58"/>
      <c r="Z25" s="58"/>
    </row>
    <row r="26" ht="15.75" customHeight="1">
      <c r="A26" s="24">
        <v>1.3</v>
      </c>
      <c r="B26" s="95" t="s">
        <v>54</v>
      </c>
      <c r="C26" s="24"/>
      <c r="D26" s="90"/>
      <c r="E26" s="91"/>
      <c r="F26" s="91"/>
      <c r="G26" s="91"/>
      <c r="H26" s="91"/>
      <c r="I26" s="92"/>
      <c r="J26" s="92"/>
      <c r="K26" s="92"/>
      <c r="L26" s="92"/>
      <c r="M26" s="79"/>
      <c r="N26" s="57"/>
      <c r="O26" s="58"/>
      <c r="P26" s="58"/>
      <c r="Q26" s="58"/>
      <c r="R26" s="58"/>
      <c r="S26" s="58"/>
      <c r="T26" s="58"/>
      <c r="U26" s="58"/>
      <c r="V26" s="58"/>
      <c r="W26" s="58"/>
      <c r="X26" s="58"/>
      <c r="Y26" s="58"/>
      <c r="Z26" s="58"/>
    </row>
    <row r="27" ht="15.75" customHeight="1">
      <c r="A27" s="24" t="s">
        <v>55</v>
      </c>
      <c r="B27" s="95" t="s">
        <v>56</v>
      </c>
      <c r="C27" s="24" t="s">
        <v>45</v>
      </c>
      <c r="D27" s="94"/>
      <c r="E27" s="91">
        <v>1238.0</v>
      </c>
      <c r="F27" s="91">
        <v>213.0</v>
      </c>
      <c r="G27" s="91">
        <v>516.0</v>
      </c>
      <c r="H27" s="91">
        <f>SUM(E27:G27)</f>
        <v>1967</v>
      </c>
      <c r="I27" s="25">
        <f>D27*E27</f>
        <v>0</v>
      </c>
      <c r="J27" s="25">
        <f>D27*F27</f>
        <v>0</v>
      </c>
      <c r="K27" s="25">
        <f>D27*G27</f>
        <v>0</v>
      </c>
      <c r="L27" s="25">
        <f>D27*H27</f>
        <v>0</v>
      </c>
      <c r="M27" s="79"/>
      <c r="N27" s="57"/>
      <c r="O27" s="58"/>
      <c r="P27" s="58"/>
      <c r="Q27" s="58"/>
      <c r="R27" s="58"/>
      <c r="S27" s="58"/>
      <c r="T27" s="58"/>
      <c r="U27" s="58"/>
      <c r="V27" s="58"/>
      <c r="W27" s="58"/>
      <c r="X27" s="58"/>
      <c r="Y27" s="58"/>
      <c r="Z27" s="58"/>
    </row>
    <row r="28" ht="15.75" customHeight="1">
      <c r="A28" s="24"/>
      <c r="B28" s="96"/>
      <c r="C28" s="24"/>
      <c r="D28" s="90"/>
      <c r="E28" s="91"/>
      <c r="F28" s="91"/>
      <c r="G28" s="91"/>
      <c r="H28" s="91"/>
      <c r="I28" s="92"/>
      <c r="J28" s="92"/>
      <c r="K28" s="92"/>
      <c r="L28" s="92"/>
      <c r="M28" s="79"/>
      <c r="N28" s="57"/>
      <c r="O28" s="58"/>
      <c r="P28" s="58"/>
      <c r="Q28" s="58"/>
      <c r="R28" s="58"/>
      <c r="S28" s="58"/>
      <c r="T28" s="58"/>
      <c r="U28" s="58"/>
      <c r="V28" s="58"/>
      <c r="W28" s="58"/>
      <c r="X28" s="58"/>
      <c r="Y28" s="58"/>
      <c r="Z28" s="58"/>
    </row>
    <row r="29" ht="15.75" customHeight="1">
      <c r="A29" s="24" t="s">
        <v>57</v>
      </c>
      <c r="B29" s="95" t="s">
        <v>58</v>
      </c>
      <c r="C29" s="24" t="s">
        <v>45</v>
      </c>
      <c r="D29" s="94"/>
      <c r="E29" s="91" t="s">
        <v>59</v>
      </c>
      <c r="F29" s="91" t="s">
        <v>59</v>
      </c>
      <c r="G29" s="91"/>
      <c r="H29" s="91"/>
      <c r="I29" s="25"/>
      <c r="J29" s="25"/>
      <c r="K29" s="25">
        <f>D29*G29</f>
        <v>0</v>
      </c>
      <c r="L29" s="25">
        <f>D29*H29</f>
        <v>0</v>
      </c>
      <c r="M29" s="79"/>
      <c r="N29" s="57"/>
      <c r="O29" s="58"/>
      <c r="P29" s="58"/>
      <c r="Q29" s="58"/>
      <c r="R29" s="58"/>
      <c r="S29" s="58"/>
      <c r="T29" s="58"/>
      <c r="U29" s="58"/>
      <c r="V29" s="58"/>
      <c r="W29" s="58"/>
      <c r="X29" s="58"/>
      <c r="Y29" s="58"/>
      <c r="Z29" s="58"/>
    </row>
    <row r="30" ht="15.75" customHeight="1">
      <c r="A30" s="24"/>
      <c r="B30" s="96"/>
      <c r="C30" s="24"/>
      <c r="D30" s="90"/>
      <c r="E30" s="91"/>
      <c r="F30" s="91"/>
      <c r="G30" s="91"/>
      <c r="H30" s="91"/>
      <c r="I30" s="92"/>
      <c r="J30" s="92"/>
      <c r="K30" s="92"/>
      <c r="L30" s="92"/>
      <c r="M30" s="79"/>
      <c r="N30" s="57"/>
      <c r="O30" s="58"/>
      <c r="P30" s="58"/>
      <c r="Q30" s="58"/>
      <c r="R30" s="58"/>
      <c r="S30" s="58"/>
      <c r="T30" s="58"/>
      <c r="U30" s="58"/>
      <c r="V30" s="58"/>
      <c r="W30" s="58"/>
      <c r="X30" s="58"/>
      <c r="Y30" s="58"/>
      <c r="Z30" s="58"/>
    </row>
    <row r="31" ht="15.75" customHeight="1">
      <c r="A31" s="24">
        <v>1.4</v>
      </c>
      <c r="B31" s="32" t="s">
        <v>60</v>
      </c>
      <c r="C31" s="24" t="s">
        <v>61</v>
      </c>
      <c r="D31" s="94"/>
      <c r="E31" s="91">
        <v>412.0</v>
      </c>
      <c r="F31" s="91">
        <v>281.0</v>
      </c>
      <c r="G31" s="91"/>
      <c r="H31" s="91">
        <f>SUM(E31:G31)</f>
        <v>693</v>
      </c>
      <c r="I31" s="25">
        <f>D31*E31</f>
        <v>0</v>
      </c>
      <c r="J31" s="25">
        <f>D31*F31</f>
        <v>0</v>
      </c>
      <c r="K31" s="25">
        <f>D31*G31</f>
        <v>0</v>
      </c>
      <c r="L31" s="25">
        <f>D31*H31</f>
        <v>0</v>
      </c>
      <c r="M31" s="79"/>
      <c r="N31" s="57"/>
      <c r="O31" s="58"/>
      <c r="P31" s="58"/>
      <c r="Q31" s="58"/>
      <c r="R31" s="58"/>
      <c r="S31" s="58"/>
      <c r="T31" s="58"/>
      <c r="U31" s="58"/>
      <c r="V31" s="58"/>
      <c r="W31" s="58"/>
      <c r="X31" s="58"/>
      <c r="Y31" s="58"/>
      <c r="Z31" s="58"/>
    </row>
    <row r="32" ht="15.75" customHeight="1">
      <c r="A32" s="24"/>
      <c r="B32" s="32"/>
      <c r="C32" s="24"/>
      <c r="D32" s="94"/>
      <c r="E32" s="91"/>
      <c r="F32" s="91"/>
      <c r="G32" s="91"/>
      <c r="H32" s="91"/>
      <c r="I32" s="25"/>
      <c r="J32" s="25"/>
      <c r="K32" s="25"/>
      <c r="L32" s="25"/>
      <c r="M32" s="79"/>
      <c r="N32" s="57"/>
      <c r="O32" s="58"/>
      <c r="P32" s="58"/>
      <c r="Q32" s="58"/>
      <c r="R32" s="58"/>
      <c r="S32" s="58"/>
      <c r="T32" s="58"/>
      <c r="U32" s="58"/>
      <c r="V32" s="58"/>
      <c r="W32" s="58"/>
      <c r="X32" s="58"/>
      <c r="Y32" s="58"/>
      <c r="Z32" s="58"/>
    </row>
    <row r="33" ht="15.75" customHeight="1">
      <c r="A33" s="24">
        <v>1.5</v>
      </c>
      <c r="B33" s="32" t="s">
        <v>62</v>
      </c>
      <c r="C33" s="24" t="s">
        <v>61</v>
      </c>
      <c r="D33" s="94"/>
      <c r="E33" s="91">
        <v>196.0</v>
      </c>
      <c r="F33" s="91">
        <v>100.0</v>
      </c>
      <c r="G33" s="91"/>
      <c r="H33" s="91">
        <f>SUM(E33:G33)</f>
        <v>296</v>
      </c>
      <c r="I33" s="25">
        <f>D33*E33</f>
        <v>0</v>
      </c>
      <c r="J33" s="25">
        <f>D33*F33</f>
        <v>0</v>
      </c>
      <c r="K33" s="25">
        <f>D33*G33</f>
        <v>0</v>
      </c>
      <c r="L33" s="25">
        <f>D33*H33</f>
        <v>0</v>
      </c>
      <c r="M33" s="79"/>
      <c r="N33" s="97" t="s">
        <v>63</v>
      </c>
      <c r="O33" s="58"/>
      <c r="P33" s="58"/>
      <c r="Q33" s="58"/>
      <c r="R33" s="58"/>
      <c r="S33" s="58"/>
      <c r="T33" s="58"/>
      <c r="U33" s="58"/>
      <c r="V33" s="58"/>
      <c r="W33" s="58"/>
      <c r="X33" s="58"/>
      <c r="Y33" s="58"/>
      <c r="Z33" s="58"/>
    </row>
    <row r="34" ht="15.75" customHeight="1">
      <c r="A34" s="98"/>
      <c r="B34" s="84"/>
      <c r="C34" s="31"/>
      <c r="D34" s="86"/>
      <c r="E34" s="87"/>
      <c r="F34" s="87"/>
      <c r="G34" s="87"/>
      <c r="H34" s="87"/>
      <c r="I34" s="86"/>
      <c r="J34" s="86"/>
      <c r="K34" s="86"/>
      <c r="L34" s="86"/>
      <c r="M34" s="79"/>
      <c r="N34" s="57"/>
      <c r="O34" s="58"/>
      <c r="P34" s="58"/>
      <c r="Q34" s="58"/>
      <c r="R34" s="58"/>
      <c r="S34" s="58"/>
      <c r="T34" s="58"/>
      <c r="U34" s="58"/>
      <c r="V34" s="58"/>
      <c r="W34" s="58"/>
      <c r="X34" s="58"/>
      <c r="Y34" s="58"/>
      <c r="Z34" s="58"/>
    </row>
    <row r="35" ht="15.75" customHeight="1">
      <c r="A35" s="99"/>
      <c r="B35" s="100" t="s">
        <v>64</v>
      </c>
      <c r="C35" s="101"/>
      <c r="D35" s="102"/>
      <c r="E35" s="103"/>
      <c r="F35" s="103"/>
      <c r="G35" s="103"/>
      <c r="H35" s="103"/>
      <c r="I35" s="102">
        <f t="shared" ref="I35:L35" si="1">SUM(I12:I34)</f>
        <v>0</v>
      </c>
      <c r="J35" s="102">
        <f t="shared" si="1"/>
        <v>0</v>
      </c>
      <c r="K35" s="102">
        <f t="shared" si="1"/>
        <v>0</v>
      </c>
      <c r="L35" s="102">
        <f t="shared" si="1"/>
        <v>0</v>
      </c>
      <c r="M35" s="79"/>
      <c r="N35" s="57"/>
      <c r="O35" s="58"/>
      <c r="P35" s="58"/>
      <c r="Q35" s="58"/>
      <c r="R35" s="58"/>
      <c r="S35" s="58"/>
      <c r="T35" s="58"/>
      <c r="U35" s="58"/>
      <c r="V35" s="58"/>
      <c r="W35" s="58"/>
      <c r="X35" s="58"/>
      <c r="Y35" s="58"/>
      <c r="Z35" s="58"/>
    </row>
    <row r="36" ht="15.75" customHeight="1">
      <c r="A36" s="104"/>
      <c r="B36" s="105"/>
      <c r="C36" s="106"/>
      <c r="D36" s="107"/>
      <c r="E36" s="108"/>
      <c r="F36" s="108"/>
      <c r="G36" s="108"/>
      <c r="H36" s="108"/>
      <c r="I36" s="107"/>
      <c r="J36" s="107"/>
      <c r="K36" s="107"/>
      <c r="L36" s="107"/>
      <c r="M36" s="79"/>
      <c r="N36" s="57"/>
      <c r="O36" s="58"/>
      <c r="P36" s="58"/>
      <c r="Q36" s="58"/>
      <c r="R36" s="58"/>
      <c r="S36" s="58"/>
      <c r="T36" s="58"/>
      <c r="U36" s="58"/>
      <c r="V36" s="58"/>
      <c r="W36" s="58"/>
      <c r="X36" s="58"/>
      <c r="Y36" s="58"/>
      <c r="Z36" s="58"/>
    </row>
    <row r="37" ht="15.75" customHeight="1">
      <c r="A37" s="88" t="s">
        <v>12</v>
      </c>
      <c r="B37" s="23" t="s">
        <v>65</v>
      </c>
      <c r="C37" s="31"/>
      <c r="D37" s="109"/>
      <c r="E37" s="110"/>
      <c r="F37" s="110"/>
      <c r="G37" s="110"/>
      <c r="H37" s="110"/>
      <c r="I37" s="92"/>
      <c r="J37" s="92"/>
      <c r="K37" s="92"/>
      <c r="L37" s="92"/>
      <c r="M37" s="79"/>
      <c r="N37" s="57"/>
      <c r="O37" s="58"/>
      <c r="P37" s="58"/>
      <c r="Q37" s="58"/>
      <c r="R37" s="58"/>
      <c r="S37" s="58"/>
      <c r="T37" s="58"/>
      <c r="U37" s="58"/>
      <c r="V37" s="58"/>
      <c r="W37" s="58"/>
      <c r="X37" s="58"/>
      <c r="Y37" s="58"/>
      <c r="Z37" s="58"/>
    </row>
    <row r="38" ht="15.75" customHeight="1">
      <c r="A38" s="111">
        <v>2.1</v>
      </c>
      <c r="B38" s="23" t="s">
        <v>66</v>
      </c>
      <c r="C38" s="31"/>
      <c r="D38" s="109"/>
      <c r="E38" s="110"/>
      <c r="F38" s="110"/>
      <c r="G38" s="110"/>
      <c r="H38" s="110"/>
      <c r="I38" s="92"/>
      <c r="J38" s="92"/>
      <c r="K38" s="92"/>
      <c r="L38" s="92"/>
      <c r="M38" s="79"/>
      <c r="N38" s="57"/>
      <c r="O38" s="58"/>
      <c r="P38" s="58"/>
      <c r="Q38" s="58"/>
      <c r="R38" s="58"/>
      <c r="S38" s="58"/>
      <c r="T38" s="58"/>
      <c r="U38" s="58"/>
      <c r="V38" s="58"/>
      <c r="W38" s="58"/>
      <c r="X38" s="58"/>
      <c r="Y38" s="58"/>
      <c r="Z38" s="58"/>
    </row>
    <row r="39" ht="15.75" customHeight="1">
      <c r="A39" s="31" t="s">
        <v>67</v>
      </c>
      <c r="B39" s="32" t="s">
        <v>68</v>
      </c>
      <c r="C39" s="31" t="s">
        <v>45</v>
      </c>
      <c r="D39" s="94"/>
      <c r="E39" s="110">
        <v>44.0</v>
      </c>
      <c r="F39" s="110">
        <v>10.0</v>
      </c>
      <c r="G39" s="110">
        <v>1218.0</v>
      </c>
      <c r="H39" s="91">
        <f>SUM(E39:G39)</f>
        <v>1272</v>
      </c>
      <c r="I39" s="25">
        <f>D39*E39</f>
        <v>0</v>
      </c>
      <c r="J39" s="25">
        <f>D39*F39</f>
        <v>0</v>
      </c>
      <c r="K39" s="25">
        <f>D39*G39</f>
        <v>0</v>
      </c>
      <c r="L39" s="25">
        <f>D39*H39</f>
        <v>0</v>
      </c>
      <c r="M39" s="79"/>
      <c r="N39" s="57"/>
      <c r="O39" s="58"/>
      <c r="P39" s="58"/>
      <c r="Q39" s="58"/>
      <c r="R39" s="58"/>
      <c r="S39" s="58"/>
      <c r="T39" s="58"/>
      <c r="U39" s="58"/>
      <c r="V39" s="58"/>
      <c r="W39" s="58"/>
      <c r="X39" s="58"/>
      <c r="Y39" s="58"/>
      <c r="Z39" s="58"/>
    </row>
    <row r="40" ht="15.75" customHeight="1">
      <c r="A40" s="31"/>
      <c r="B40" s="32"/>
      <c r="C40" s="31"/>
      <c r="D40" s="109"/>
      <c r="E40" s="110"/>
      <c r="F40" s="110"/>
      <c r="G40" s="110"/>
      <c r="H40" s="110"/>
      <c r="I40" s="92"/>
      <c r="J40" s="92"/>
      <c r="K40" s="92"/>
      <c r="L40" s="92"/>
      <c r="M40" s="79"/>
      <c r="N40" s="57"/>
      <c r="O40" s="58"/>
      <c r="P40" s="58"/>
      <c r="Q40" s="58"/>
      <c r="R40" s="58"/>
      <c r="S40" s="58"/>
      <c r="T40" s="58"/>
      <c r="U40" s="58"/>
      <c r="V40" s="58"/>
      <c r="W40" s="58"/>
      <c r="X40" s="58"/>
      <c r="Y40" s="58"/>
      <c r="Z40" s="58"/>
    </row>
    <row r="41" ht="15.75" customHeight="1">
      <c r="A41" s="31">
        <v>2.2</v>
      </c>
      <c r="B41" s="32" t="s">
        <v>69</v>
      </c>
      <c r="C41" s="31" t="s">
        <v>45</v>
      </c>
      <c r="D41" s="109"/>
      <c r="E41" s="110">
        <v>100.0</v>
      </c>
      <c r="F41" s="110">
        <v>50.0</v>
      </c>
      <c r="G41" s="110"/>
      <c r="H41" s="91">
        <f>SUM(E41:G41)</f>
        <v>150</v>
      </c>
      <c r="I41" s="25">
        <f>D41*E41</f>
        <v>0</v>
      </c>
      <c r="J41" s="25">
        <f>D41*F41</f>
        <v>0</v>
      </c>
      <c r="K41" s="25">
        <f>D41*G41</f>
        <v>0</v>
      </c>
      <c r="L41" s="25">
        <f>D41*H41</f>
        <v>0</v>
      </c>
      <c r="M41" s="79"/>
      <c r="N41" s="57"/>
      <c r="O41" s="58"/>
      <c r="P41" s="58"/>
      <c r="Q41" s="58"/>
      <c r="R41" s="58"/>
      <c r="S41" s="58"/>
      <c r="T41" s="58"/>
      <c r="U41" s="58"/>
      <c r="V41" s="58"/>
      <c r="W41" s="58"/>
      <c r="X41" s="58"/>
      <c r="Y41" s="58"/>
      <c r="Z41" s="58"/>
    </row>
    <row r="42" ht="15.75" customHeight="1">
      <c r="A42" s="31"/>
      <c r="B42" s="32"/>
      <c r="C42" s="31"/>
      <c r="D42" s="109"/>
      <c r="E42" s="110"/>
      <c r="F42" s="110"/>
      <c r="G42" s="110"/>
      <c r="H42" s="110"/>
      <c r="I42" s="92"/>
      <c r="J42" s="92"/>
      <c r="K42" s="92"/>
      <c r="L42" s="92"/>
      <c r="M42" s="79"/>
      <c r="N42" s="57"/>
      <c r="O42" s="58"/>
      <c r="P42" s="58"/>
      <c r="Q42" s="58"/>
      <c r="R42" s="58"/>
      <c r="S42" s="58"/>
      <c r="T42" s="58"/>
      <c r="U42" s="58"/>
      <c r="V42" s="58"/>
      <c r="W42" s="58"/>
      <c r="X42" s="58"/>
      <c r="Y42" s="58"/>
      <c r="Z42" s="58"/>
    </row>
    <row r="43" ht="15.75" customHeight="1">
      <c r="A43" s="111">
        <v>2.2</v>
      </c>
      <c r="B43" s="23" t="s">
        <v>70</v>
      </c>
      <c r="C43" s="31"/>
      <c r="D43" s="109"/>
      <c r="E43" s="110"/>
      <c r="F43" s="110"/>
      <c r="G43" s="110"/>
      <c r="H43" s="110"/>
      <c r="I43" s="92"/>
      <c r="J43" s="92"/>
      <c r="K43" s="92"/>
      <c r="L43" s="92"/>
      <c r="M43" s="79"/>
      <c r="N43" s="57"/>
      <c r="O43" s="58"/>
      <c r="P43" s="58"/>
      <c r="Q43" s="58"/>
      <c r="R43" s="58"/>
      <c r="S43" s="58"/>
      <c r="T43" s="58"/>
      <c r="U43" s="58"/>
      <c r="V43" s="58"/>
      <c r="W43" s="58"/>
      <c r="X43" s="58"/>
      <c r="Y43" s="58"/>
      <c r="Z43" s="58"/>
    </row>
    <row r="44" ht="15.75" customHeight="1">
      <c r="A44" s="31" t="s">
        <v>71</v>
      </c>
      <c r="B44" s="32" t="s">
        <v>72</v>
      </c>
      <c r="C44" s="31"/>
      <c r="D44" s="109"/>
      <c r="E44" s="110"/>
      <c r="F44" s="110"/>
      <c r="G44" s="110"/>
      <c r="H44" s="110"/>
      <c r="I44" s="92"/>
      <c r="J44" s="92"/>
      <c r="K44" s="92"/>
      <c r="L44" s="92"/>
      <c r="M44" s="79"/>
      <c r="N44" s="57"/>
      <c r="O44" s="58"/>
      <c r="P44" s="58"/>
      <c r="Q44" s="58"/>
      <c r="R44" s="58"/>
      <c r="S44" s="58"/>
      <c r="T44" s="58"/>
      <c r="U44" s="58"/>
      <c r="V44" s="58"/>
      <c r="W44" s="58"/>
      <c r="X44" s="58"/>
      <c r="Y44" s="58"/>
      <c r="Z44" s="58"/>
    </row>
    <row r="45" ht="15.75" customHeight="1">
      <c r="A45" s="31"/>
      <c r="B45" s="32" t="s">
        <v>73</v>
      </c>
      <c r="C45" s="31" t="s">
        <v>45</v>
      </c>
      <c r="D45" s="94"/>
      <c r="E45" s="110">
        <v>327.0</v>
      </c>
      <c r="F45" s="110">
        <v>64.0</v>
      </c>
      <c r="G45" s="110"/>
      <c r="H45" s="91">
        <f>SUM(E45:G45)</f>
        <v>391</v>
      </c>
      <c r="I45" s="25">
        <f>D45*E45</f>
        <v>0</v>
      </c>
      <c r="J45" s="25">
        <f>D45*F45</f>
        <v>0</v>
      </c>
      <c r="K45" s="25">
        <f>D45*G45</f>
        <v>0</v>
      </c>
      <c r="L45" s="25">
        <f>D45*H45</f>
        <v>0</v>
      </c>
      <c r="M45" s="79"/>
      <c r="N45" s="57"/>
      <c r="O45" s="58"/>
      <c r="P45" s="58"/>
      <c r="Q45" s="58"/>
      <c r="R45" s="58"/>
      <c r="S45" s="58"/>
      <c r="T45" s="58"/>
      <c r="U45" s="58"/>
      <c r="V45" s="58"/>
      <c r="W45" s="58"/>
      <c r="X45" s="58"/>
      <c r="Y45" s="58"/>
      <c r="Z45" s="58"/>
    </row>
    <row r="46" ht="15.75" customHeight="1">
      <c r="A46" s="31"/>
      <c r="B46" s="32"/>
      <c r="C46" s="31"/>
      <c r="D46" s="109"/>
      <c r="E46" s="110"/>
      <c r="F46" s="110"/>
      <c r="G46" s="110"/>
      <c r="H46" s="110"/>
      <c r="I46" s="92"/>
      <c r="J46" s="92"/>
      <c r="K46" s="92"/>
      <c r="L46" s="92"/>
      <c r="M46" s="79"/>
      <c r="N46" s="57"/>
      <c r="O46" s="58"/>
      <c r="P46" s="58"/>
      <c r="Q46" s="58"/>
      <c r="R46" s="58"/>
      <c r="S46" s="58"/>
      <c r="T46" s="58"/>
      <c r="U46" s="58"/>
      <c r="V46" s="58"/>
      <c r="W46" s="58"/>
      <c r="X46" s="58"/>
      <c r="Y46" s="58"/>
      <c r="Z46" s="58"/>
    </row>
    <row r="47" ht="15.75" customHeight="1">
      <c r="A47" s="31"/>
      <c r="B47" s="32" t="s">
        <v>74</v>
      </c>
      <c r="C47" s="31" t="s">
        <v>45</v>
      </c>
      <c r="D47" s="94"/>
      <c r="E47" s="110">
        <v>152.0</v>
      </c>
      <c r="F47" s="110">
        <v>0.0</v>
      </c>
      <c r="G47" s="110">
        <v>64.0</v>
      </c>
      <c r="H47" s="91">
        <f>SUM(E47:G47)</f>
        <v>216</v>
      </c>
      <c r="I47" s="25">
        <f>D47*E47</f>
        <v>0</v>
      </c>
      <c r="J47" s="25">
        <f>D47*F47</f>
        <v>0</v>
      </c>
      <c r="K47" s="25">
        <f>D47*G47</f>
        <v>0</v>
      </c>
      <c r="L47" s="25">
        <f>D47*H47</f>
        <v>0</v>
      </c>
      <c r="M47" s="79"/>
      <c r="N47" s="57"/>
      <c r="O47" s="58"/>
      <c r="P47" s="58"/>
      <c r="Q47" s="58"/>
      <c r="R47" s="58"/>
      <c r="S47" s="58"/>
      <c r="T47" s="58"/>
      <c r="U47" s="58"/>
      <c r="V47" s="58"/>
      <c r="W47" s="58"/>
      <c r="X47" s="58"/>
      <c r="Y47" s="58"/>
      <c r="Z47" s="58"/>
    </row>
    <row r="48" ht="15.75" customHeight="1">
      <c r="A48" s="31"/>
      <c r="B48" s="32"/>
      <c r="C48" s="31"/>
      <c r="D48" s="109"/>
      <c r="E48" s="110"/>
      <c r="F48" s="110"/>
      <c r="G48" s="110"/>
      <c r="H48" s="110"/>
      <c r="I48" s="92"/>
      <c r="J48" s="92"/>
      <c r="K48" s="92"/>
      <c r="L48" s="92"/>
      <c r="M48" s="79"/>
      <c r="N48" s="57"/>
      <c r="O48" s="58"/>
      <c r="P48" s="58"/>
      <c r="Q48" s="58"/>
      <c r="R48" s="58"/>
      <c r="S48" s="58"/>
      <c r="T48" s="58"/>
      <c r="U48" s="58"/>
      <c r="V48" s="58"/>
      <c r="W48" s="58"/>
      <c r="X48" s="58"/>
      <c r="Y48" s="58"/>
      <c r="Z48" s="58"/>
    </row>
    <row r="49" ht="15.75" customHeight="1">
      <c r="A49" s="31"/>
      <c r="B49" s="32" t="s">
        <v>75</v>
      </c>
      <c r="C49" s="31" t="s">
        <v>45</v>
      </c>
      <c r="D49" s="94"/>
      <c r="E49" s="110">
        <v>248.0</v>
      </c>
      <c r="F49" s="110">
        <v>44.0</v>
      </c>
      <c r="G49" s="110"/>
      <c r="H49" s="91">
        <f>SUM(E49:G49)</f>
        <v>292</v>
      </c>
      <c r="I49" s="25">
        <f>D49*E49</f>
        <v>0</v>
      </c>
      <c r="J49" s="25">
        <f>D49*F49</f>
        <v>0</v>
      </c>
      <c r="K49" s="25">
        <f>D49*G49</f>
        <v>0</v>
      </c>
      <c r="L49" s="25">
        <f>D49*H49</f>
        <v>0</v>
      </c>
      <c r="M49" s="79"/>
      <c r="N49" s="57"/>
      <c r="O49" s="58"/>
      <c r="P49" s="58"/>
      <c r="Q49" s="58"/>
      <c r="R49" s="58"/>
      <c r="S49" s="58"/>
      <c r="T49" s="58"/>
      <c r="U49" s="58"/>
      <c r="V49" s="58"/>
      <c r="W49" s="58"/>
      <c r="X49" s="58"/>
      <c r="Y49" s="58"/>
      <c r="Z49" s="58"/>
    </row>
    <row r="50" ht="15.75" customHeight="1">
      <c r="A50" s="31"/>
      <c r="B50" s="32"/>
      <c r="C50" s="31"/>
      <c r="D50" s="109"/>
      <c r="E50" s="110"/>
      <c r="F50" s="110"/>
      <c r="G50" s="110"/>
      <c r="H50" s="110"/>
      <c r="I50" s="92"/>
      <c r="J50" s="92"/>
      <c r="K50" s="92"/>
      <c r="L50" s="92"/>
      <c r="M50" s="79"/>
      <c r="N50" s="57"/>
      <c r="O50" s="58"/>
      <c r="P50" s="58"/>
      <c r="Q50" s="58"/>
      <c r="R50" s="58"/>
      <c r="S50" s="58"/>
      <c r="T50" s="58"/>
      <c r="U50" s="58"/>
      <c r="V50" s="58"/>
      <c r="W50" s="58"/>
      <c r="X50" s="58"/>
      <c r="Y50" s="58"/>
      <c r="Z50" s="58"/>
    </row>
    <row r="51" ht="15.75" customHeight="1">
      <c r="A51" s="31"/>
      <c r="B51" s="32" t="s">
        <v>76</v>
      </c>
      <c r="C51" s="31" t="s">
        <v>45</v>
      </c>
      <c r="D51" s="94"/>
      <c r="E51" s="110">
        <v>369.0</v>
      </c>
      <c r="F51" s="110">
        <v>133.0</v>
      </c>
      <c r="G51" s="110"/>
      <c r="H51" s="91">
        <f>SUM(E51:G51)</f>
        <v>502</v>
      </c>
      <c r="I51" s="25">
        <f>D51*E51</f>
        <v>0</v>
      </c>
      <c r="J51" s="25">
        <f>D51*F51</f>
        <v>0</v>
      </c>
      <c r="K51" s="25">
        <f>D51*G51</f>
        <v>0</v>
      </c>
      <c r="L51" s="25">
        <f>D51*H51</f>
        <v>0</v>
      </c>
      <c r="M51" s="79"/>
      <c r="N51" s="57"/>
      <c r="O51" s="58"/>
      <c r="P51" s="58"/>
      <c r="Q51" s="58"/>
      <c r="R51" s="58"/>
      <c r="S51" s="58"/>
      <c r="T51" s="58"/>
      <c r="U51" s="58"/>
      <c r="V51" s="58"/>
      <c r="W51" s="58"/>
      <c r="X51" s="58"/>
      <c r="Y51" s="58"/>
      <c r="Z51" s="58"/>
    </row>
    <row r="52" ht="15.75" customHeight="1">
      <c r="A52" s="31"/>
      <c r="B52" s="32"/>
      <c r="C52" s="31"/>
      <c r="D52" s="109"/>
      <c r="E52" s="110"/>
      <c r="F52" s="110"/>
      <c r="G52" s="110"/>
      <c r="H52" s="110"/>
      <c r="I52" s="92"/>
      <c r="J52" s="92"/>
      <c r="K52" s="92"/>
      <c r="L52" s="92"/>
      <c r="M52" s="79"/>
      <c r="N52" s="57"/>
      <c r="O52" s="58"/>
      <c r="P52" s="58"/>
      <c r="Q52" s="58"/>
      <c r="R52" s="58"/>
      <c r="S52" s="58"/>
      <c r="T52" s="58"/>
      <c r="U52" s="58"/>
      <c r="V52" s="58"/>
      <c r="W52" s="58"/>
      <c r="X52" s="58"/>
      <c r="Y52" s="58"/>
      <c r="Z52" s="58"/>
    </row>
    <row r="53" ht="15.75" customHeight="1">
      <c r="A53" s="31"/>
      <c r="B53" s="32" t="s">
        <v>77</v>
      </c>
      <c r="C53" s="31" t="s">
        <v>45</v>
      </c>
      <c r="D53" s="94"/>
      <c r="E53" s="110">
        <v>616.0</v>
      </c>
      <c r="F53" s="110">
        <v>112.0</v>
      </c>
      <c r="G53" s="110"/>
      <c r="H53" s="91">
        <f>SUM(E53:G53)</f>
        <v>728</v>
      </c>
      <c r="I53" s="25">
        <f>D53*E53</f>
        <v>0</v>
      </c>
      <c r="J53" s="25">
        <f>D53*F53</f>
        <v>0</v>
      </c>
      <c r="K53" s="25">
        <f>D53*G53</f>
        <v>0</v>
      </c>
      <c r="L53" s="25">
        <f>D53*H53</f>
        <v>0</v>
      </c>
      <c r="M53" s="79"/>
      <c r="N53" s="57"/>
      <c r="O53" s="58"/>
      <c r="P53" s="58"/>
      <c r="Q53" s="58"/>
      <c r="R53" s="58"/>
      <c r="S53" s="58"/>
      <c r="T53" s="58"/>
      <c r="U53" s="58"/>
      <c r="V53" s="58"/>
      <c r="W53" s="58"/>
      <c r="X53" s="58"/>
      <c r="Y53" s="58"/>
      <c r="Z53" s="58"/>
    </row>
    <row r="54" ht="15.75" customHeight="1">
      <c r="A54" s="31"/>
      <c r="B54" s="32"/>
      <c r="C54" s="31"/>
      <c r="D54" s="109"/>
      <c r="E54" s="110"/>
      <c r="F54" s="110"/>
      <c r="G54" s="110"/>
      <c r="H54" s="110"/>
      <c r="I54" s="92"/>
      <c r="J54" s="92"/>
      <c r="K54" s="92"/>
      <c r="L54" s="92"/>
      <c r="M54" s="79"/>
      <c r="N54" s="57"/>
      <c r="O54" s="58"/>
      <c r="P54" s="58"/>
      <c r="Q54" s="58"/>
      <c r="R54" s="58"/>
      <c r="S54" s="58"/>
      <c r="T54" s="58"/>
      <c r="U54" s="58"/>
      <c r="V54" s="58"/>
      <c r="W54" s="58"/>
      <c r="X54" s="58"/>
      <c r="Y54" s="58"/>
      <c r="Z54" s="58"/>
    </row>
    <row r="55" ht="15.75" customHeight="1">
      <c r="A55" s="31"/>
      <c r="B55" s="32" t="s">
        <v>78</v>
      </c>
      <c r="C55" s="31" t="s">
        <v>45</v>
      </c>
      <c r="D55" s="94"/>
      <c r="E55" s="110">
        <v>61.0</v>
      </c>
      <c r="F55" s="110">
        <v>55.0</v>
      </c>
      <c r="G55" s="110">
        <v>5.0</v>
      </c>
      <c r="H55" s="91">
        <f>SUM(E55:G55)</f>
        <v>121</v>
      </c>
      <c r="I55" s="25">
        <f>D55*E55</f>
        <v>0</v>
      </c>
      <c r="J55" s="25">
        <f>D55*F55</f>
        <v>0</v>
      </c>
      <c r="K55" s="25">
        <f>D55*G55</f>
        <v>0</v>
      </c>
      <c r="L55" s="25">
        <f>D55*H55</f>
        <v>0</v>
      </c>
      <c r="M55" s="79"/>
      <c r="N55" s="57"/>
      <c r="O55" s="58"/>
      <c r="P55" s="58"/>
      <c r="Q55" s="58"/>
      <c r="R55" s="58"/>
      <c r="S55" s="58"/>
      <c r="T55" s="58"/>
      <c r="U55" s="58"/>
      <c r="V55" s="58"/>
      <c r="W55" s="58"/>
      <c r="X55" s="58"/>
      <c r="Y55" s="58"/>
      <c r="Z55" s="58"/>
    </row>
    <row r="56" ht="15.75" customHeight="1">
      <c r="A56" s="24"/>
      <c r="B56" s="32"/>
      <c r="C56" s="24"/>
      <c r="D56" s="90"/>
      <c r="E56" s="91"/>
      <c r="F56" s="91"/>
      <c r="G56" s="91"/>
      <c r="H56" s="91"/>
      <c r="I56" s="92"/>
      <c r="J56" s="92"/>
      <c r="K56" s="92"/>
      <c r="L56" s="92"/>
      <c r="M56" s="79"/>
      <c r="N56" s="57"/>
      <c r="O56" s="58"/>
      <c r="P56" s="58"/>
      <c r="Q56" s="58"/>
      <c r="R56" s="58"/>
      <c r="S56" s="58"/>
      <c r="T56" s="58"/>
      <c r="U56" s="58"/>
      <c r="V56" s="58"/>
      <c r="W56" s="58"/>
      <c r="X56" s="58"/>
      <c r="Y56" s="58"/>
      <c r="Z56" s="58"/>
    </row>
    <row r="57" ht="15.75" customHeight="1">
      <c r="A57" s="24"/>
      <c r="B57" s="32" t="s">
        <v>79</v>
      </c>
      <c r="C57" s="24" t="s">
        <v>45</v>
      </c>
      <c r="D57" s="94"/>
      <c r="E57" s="91">
        <v>15.0</v>
      </c>
      <c r="F57" s="91">
        <v>57.0</v>
      </c>
      <c r="G57" s="91"/>
      <c r="H57" s="91">
        <f>SUM(E57:G57)</f>
        <v>72</v>
      </c>
      <c r="I57" s="25">
        <f>D57*E57</f>
        <v>0</v>
      </c>
      <c r="J57" s="25">
        <f>D57*F57</f>
        <v>0</v>
      </c>
      <c r="K57" s="25">
        <f>D57*G57</f>
        <v>0</v>
      </c>
      <c r="L57" s="25">
        <f>D57*H57</f>
        <v>0</v>
      </c>
      <c r="M57" s="79"/>
      <c r="N57" s="57"/>
      <c r="O57" s="58"/>
      <c r="P57" s="58"/>
      <c r="Q57" s="58"/>
      <c r="R57" s="58"/>
      <c r="S57" s="58"/>
      <c r="T57" s="58"/>
      <c r="U57" s="58"/>
      <c r="V57" s="58"/>
      <c r="W57" s="58"/>
      <c r="X57" s="58"/>
      <c r="Y57" s="58"/>
      <c r="Z57" s="58"/>
    </row>
    <row r="58" ht="15.75" customHeight="1">
      <c r="A58" s="24"/>
      <c r="B58" s="32"/>
      <c r="C58" s="24"/>
      <c r="D58" s="94"/>
      <c r="E58" s="91"/>
      <c r="F58" s="91"/>
      <c r="G58" s="91"/>
      <c r="H58" s="91"/>
      <c r="I58" s="25"/>
      <c r="J58" s="25"/>
      <c r="K58" s="25"/>
      <c r="L58" s="25"/>
      <c r="M58" s="79"/>
      <c r="N58" s="57"/>
      <c r="O58" s="58"/>
      <c r="P58" s="58"/>
      <c r="Q58" s="58"/>
      <c r="R58" s="58"/>
      <c r="S58" s="58"/>
      <c r="T58" s="58"/>
      <c r="U58" s="58"/>
      <c r="V58" s="58"/>
      <c r="W58" s="58"/>
      <c r="X58" s="58"/>
      <c r="Y58" s="58"/>
      <c r="Z58" s="58"/>
    </row>
    <row r="59" ht="15.75" customHeight="1">
      <c r="A59" s="24"/>
      <c r="B59" s="32" t="s">
        <v>80</v>
      </c>
      <c r="C59" s="24" t="s">
        <v>45</v>
      </c>
      <c r="D59" s="94"/>
      <c r="E59" s="91"/>
      <c r="F59" s="91"/>
      <c r="G59" s="91">
        <v>4.0</v>
      </c>
      <c r="H59" s="91">
        <f>SUM(E59:G59)</f>
        <v>4</v>
      </c>
      <c r="I59" s="25">
        <f>D59*E59</f>
        <v>0</v>
      </c>
      <c r="J59" s="25">
        <f>D59*F59</f>
        <v>0</v>
      </c>
      <c r="K59" s="25">
        <f>D59*G59</f>
        <v>0</v>
      </c>
      <c r="L59" s="25">
        <f>D59*H59</f>
        <v>0</v>
      </c>
      <c r="M59" s="79"/>
      <c r="N59" s="57"/>
      <c r="O59" s="58"/>
      <c r="P59" s="58"/>
      <c r="Q59" s="58"/>
      <c r="R59" s="58"/>
      <c r="S59" s="58"/>
      <c r="T59" s="58"/>
      <c r="U59" s="58"/>
      <c r="V59" s="58"/>
      <c r="W59" s="58"/>
      <c r="X59" s="58"/>
      <c r="Y59" s="58"/>
      <c r="Z59" s="58"/>
    </row>
    <row r="60" ht="15.75" customHeight="1">
      <c r="A60" s="24"/>
      <c r="B60" s="32"/>
      <c r="C60" s="24"/>
      <c r="D60" s="94"/>
      <c r="E60" s="91"/>
      <c r="F60" s="91"/>
      <c r="G60" s="91"/>
      <c r="H60" s="91"/>
      <c r="I60" s="25"/>
      <c r="J60" s="25"/>
      <c r="K60" s="25"/>
      <c r="L60" s="25"/>
      <c r="M60" s="79"/>
      <c r="N60" s="57"/>
      <c r="O60" s="58"/>
      <c r="P60" s="58"/>
      <c r="Q60" s="58"/>
      <c r="R60" s="58"/>
      <c r="S60" s="58"/>
      <c r="T60" s="58"/>
      <c r="U60" s="58"/>
      <c r="V60" s="58"/>
      <c r="W60" s="58"/>
      <c r="X60" s="58"/>
      <c r="Y60" s="58"/>
      <c r="Z60" s="58"/>
    </row>
    <row r="61" ht="15.75" customHeight="1">
      <c r="A61" s="24"/>
      <c r="B61" s="32" t="s">
        <v>81</v>
      </c>
      <c r="C61" s="24" t="s">
        <v>45</v>
      </c>
      <c r="D61" s="94"/>
      <c r="E61" s="91">
        <v>10.0</v>
      </c>
      <c r="F61" s="91">
        <v>10.0</v>
      </c>
      <c r="G61" s="91">
        <v>18.0</v>
      </c>
      <c r="H61" s="91">
        <f>SUM(E61:G61)</f>
        <v>38</v>
      </c>
      <c r="I61" s="25">
        <f>D61*E61</f>
        <v>0</v>
      </c>
      <c r="J61" s="25">
        <f>D61*F61</f>
        <v>0</v>
      </c>
      <c r="K61" s="25">
        <f>D61*G61</f>
        <v>0</v>
      </c>
      <c r="L61" s="25">
        <f>D61*H61</f>
        <v>0</v>
      </c>
      <c r="M61" s="79"/>
      <c r="N61" s="57"/>
      <c r="O61" s="58"/>
      <c r="P61" s="58"/>
      <c r="Q61" s="58"/>
      <c r="R61" s="58"/>
      <c r="S61" s="58"/>
      <c r="T61" s="58"/>
      <c r="U61" s="58"/>
      <c r="V61" s="58"/>
      <c r="W61" s="58"/>
      <c r="X61" s="58"/>
      <c r="Y61" s="58"/>
      <c r="Z61" s="58"/>
    </row>
    <row r="62" ht="15.75" customHeight="1">
      <c r="A62" s="31"/>
      <c r="B62" s="32"/>
      <c r="C62" s="31"/>
      <c r="D62" s="109"/>
      <c r="E62" s="110"/>
      <c r="F62" s="110"/>
      <c r="G62" s="110"/>
      <c r="H62" s="110"/>
      <c r="I62" s="92"/>
      <c r="J62" s="92"/>
      <c r="K62" s="92"/>
      <c r="L62" s="92"/>
      <c r="M62" s="79"/>
      <c r="N62" s="57"/>
      <c r="O62" s="58"/>
      <c r="P62" s="58"/>
      <c r="Q62" s="58"/>
      <c r="R62" s="58"/>
      <c r="S62" s="58"/>
      <c r="T62" s="58"/>
      <c r="U62" s="58"/>
      <c r="V62" s="58"/>
      <c r="W62" s="58"/>
      <c r="X62" s="58"/>
      <c r="Y62" s="58"/>
      <c r="Z62" s="58"/>
    </row>
    <row r="63" ht="15.75" customHeight="1">
      <c r="A63" s="31" t="s">
        <v>82</v>
      </c>
      <c r="B63" s="32" t="s">
        <v>83</v>
      </c>
      <c r="C63" s="31" t="s">
        <v>45</v>
      </c>
      <c r="D63" s="94"/>
      <c r="E63" s="110">
        <v>1788.0</v>
      </c>
      <c r="F63" s="110">
        <v>465.0</v>
      </c>
      <c r="G63" s="110"/>
      <c r="H63" s="91">
        <f>SUM(E63:G63)</f>
        <v>2253</v>
      </c>
      <c r="I63" s="25">
        <f>D63*E63</f>
        <v>0</v>
      </c>
      <c r="J63" s="25">
        <f>D63*F63</f>
        <v>0</v>
      </c>
      <c r="K63" s="25">
        <f>D63*G63</f>
        <v>0</v>
      </c>
      <c r="L63" s="25">
        <f>D63*H63</f>
        <v>0</v>
      </c>
      <c r="M63" s="79"/>
      <c r="N63" s="57"/>
      <c r="O63" s="58"/>
      <c r="P63" s="58"/>
      <c r="Q63" s="58"/>
      <c r="R63" s="58"/>
      <c r="S63" s="58"/>
      <c r="T63" s="58"/>
      <c r="U63" s="58"/>
      <c r="V63" s="58"/>
      <c r="W63" s="58"/>
      <c r="X63" s="58"/>
      <c r="Y63" s="58"/>
      <c r="Z63" s="58"/>
    </row>
    <row r="64" ht="15.75" customHeight="1">
      <c r="A64" s="31"/>
      <c r="B64" s="32"/>
      <c r="C64" s="31"/>
      <c r="D64" s="94"/>
      <c r="E64" s="110"/>
      <c r="F64" s="110"/>
      <c r="G64" s="110"/>
      <c r="H64" s="110"/>
      <c r="I64" s="25"/>
      <c r="J64" s="25"/>
      <c r="K64" s="25"/>
      <c r="L64" s="25"/>
      <c r="M64" s="79"/>
      <c r="N64" s="57"/>
      <c r="O64" s="58"/>
      <c r="P64" s="58"/>
      <c r="Q64" s="58"/>
      <c r="R64" s="58"/>
      <c r="S64" s="58"/>
      <c r="T64" s="58"/>
      <c r="U64" s="58"/>
      <c r="V64" s="58"/>
      <c r="W64" s="58"/>
      <c r="X64" s="58"/>
      <c r="Y64" s="58"/>
      <c r="Z64" s="58"/>
    </row>
    <row r="65" ht="15.75" customHeight="1">
      <c r="A65" s="31" t="s">
        <v>84</v>
      </c>
      <c r="B65" s="32" t="s">
        <v>85</v>
      </c>
      <c r="C65" s="31" t="s">
        <v>45</v>
      </c>
      <c r="D65" s="94"/>
      <c r="E65" s="110" t="s">
        <v>59</v>
      </c>
      <c r="F65" s="110" t="s">
        <v>59</v>
      </c>
      <c r="G65" s="110"/>
      <c r="H65" s="110"/>
      <c r="I65" s="25"/>
      <c r="J65" s="25"/>
      <c r="K65" s="25"/>
      <c r="L65" s="25"/>
      <c r="M65" s="79"/>
      <c r="N65" s="57"/>
      <c r="O65" s="58"/>
      <c r="P65" s="58"/>
      <c r="Q65" s="58"/>
      <c r="R65" s="58"/>
      <c r="S65" s="58"/>
      <c r="T65" s="58"/>
      <c r="U65" s="58"/>
      <c r="V65" s="58"/>
      <c r="W65" s="58"/>
      <c r="X65" s="58"/>
      <c r="Y65" s="58"/>
      <c r="Z65" s="58"/>
    </row>
    <row r="66" ht="15.75" customHeight="1">
      <c r="A66" s="31"/>
      <c r="B66" s="32"/>
      <c r="C66" s="31"/>
      <c r="D66" s="94"/>
      <c r="E66" s="110"/>
      <c r="F66" s="110"/>
      <c r="G66" s="110"/>
      <c r="H66" s="110"/>
      <c r="I66" s="25"/>
      <c r="J66" s="25"/>
      <c r="K66" s="25"/>
      <c r="L66" s="25"/>
      <c r="M66" s="79"/>
      <c r="N66" s="57"/>
      <c r="O66" s="58"/>
      <c r="P66" s="58"/>
      <c r="Q66" s="58"/>
      <c r="R66" s="58"/>
      <c r="S66" s="58"/>
      <c r="T66" s="58"/>
      <c r="U66" s="58"/>
      <c r="V66" s="58"/>
      <c r="W66" s="58"/>
      <c r="X66" s="58"/>
      <c r="Y66" s="58"/>
      <c r="Z66" s="58"/>
    </row>
    <row r="67" ht="15.75" customHeight="1">
      <c r="A67" s="31" t="s">
        <v>86</v>
      </c>
      <c r="B67" s="32" t="s">
        <v>87</v>
      </c>
      <c r="C67" s="31" t="s">
        <v>45</v>
      </c>
      <c r="D67" s="94"/>
      <c r="E67" s="110" t="s">
        <v>59</v>
      </c>
      <c r="F67" s="110" t="s">
        <v>59</v>
      </c>
      <c r="G67" s="110"/>
      <c r="H67" s="110"/>
      <c r="I67" s="25"/>
      <c r="J67" s="25"/>
      <c r="K67" s="25"/>
      <c r="L67" s="25"/>
      <c r="M67" s="79"/>
      <c r="N67" s="57"/>
      <c r="O67" s="58"/>
      <c r="P67" s="58"/>
      <c r="Q67" s="58"/>
      <c r="R67" s="58"/>
      <c r="S67" s="58"/>
      <c r="T67" s="58"/>
      <c r="U67" s="58"/>
      <c r="V67" s="58"/>
      <c r="W67" s="58"/>
      <c r="X67" s="58"/>
      <c r="Y67" s="58"/>
      <c r="Z67" s="58"/>
    </row>
    <row r="68" ht="15.75" customHeight="1">
      <c r="A68" s="31"/>
      <c r="B68" s="32"/>
      <c r="C68" s="31"/>
      <c r="D68" s="94"/>
      <c r="E68" s="110"/>
      <c r="F68" s="110"/>
      <c r="G68" s="110"/>
      <c r="H68" s="110"/>
      <c r="I68" s="25"/>
      <c r="J68" s="25"/>
      <c r="K68" s="25"/>
      <c r="L68" s="25"/>
      <c r="M68" s="79"/>
      <c r="N68" s="57"/>
      <c r="O68" s="58"/>
      <c r="P68" s="58"/>
      <c r="Q68" s="58"/>
      <c r="R68" s="58"/>
      <c r="S68" s="58"/>
      <c r="T68" s="58"/>
      <c r="U68" s="58"/>
      <c r="V68" s="58"/>
      <c r="W68" s="58"/>
      <c r="X68" s="58"/>
      <c r="Y68" s="58"/>
      <c r="Z68" s="58"/>
    </row>
    <row r="69" ht="15.75" customHeight="1">
      <c r="A69" s="31" t="s">
        <v>88</v>
      </c>
      <c r="B69" s="32" t="s">
        <v>89</v>
      </c>
      <c r="C69" s="31"/>
      <c r="D69" s="94"/>
      <c r="E69" s="110"/>
      <c r="F69" s="110"/>
      <c r="G69" s="110"/>
      <c r="H69" s="110"/>
      <c r="I69" s="25"/>
      <c r="J69" s="25"/>
      <c r="K69" s="25"/>
      <c r="L69" s="25"/>
      <c r="M69" s="79"/>
      <c r="N69" s="57"/>
      <c r="O69" s="58"/>
      <c r="P69" s="58"/>
      <c r="Q69" s="58"/>
      <c r="R69" s="58"/>
      <c r="S69" s="58"/>
      <c r="T69" s="58"/>
      <c r="U69" s="58"/>
      <c r="V69" s="58"/>
      <c r="W69" s="58"/>
      <c r="X69" s="58"/>
      <c r="Y69" s="58"/>
      <c r="Z69" s="58"/>
    </row>
    <row r="70" ht="15.75" customHeight="1">
      <c r="A70" s="31"/>
      <c r="B70" s="32" t="s">
        <v>90</v>
      </c>
      <c r="C70" s="31" t="s">
        <v>45</v>
      </c>
      <c r="D70" s="94"/>
      <c r="E70" s="110">
        <v>126.0</v>
      </c>
      <c r="F70" s="110">
        <v>25.0</v>
      </c>
      <c r="G70" s="110">
        <v>3.0</v>
      </c>
      <c r="H70" s="91">
        <f>SUM(E70:G70)</f>
        <v>154</v>
      </c>
      <c r="I70" s="25">
        <f>D70*E70</f>
        <v>0</v>
      </c>
      <c r="J70" s="25">
        <f>D70*F70</f>
        <v>0</v>
      </c>
      <c r="K70" s="25">
        <f>D70*G70</f>
        <v>0</v>
      </c>
      <c r="L70" s="25">
        <f>D70*H70</f>
        <v>0</v>
      </c>
      <c r="M70" s="79"/>
      <c r="N70" s="57"/>
      <c r="O70" s="58"/>
      <c r="P70" s="58"/>
      <c r="Q70" s="58"/>
      <c r="R70" s="58"/>
      <c r="S70" s="58"/>
      <c r="T70" s="58"/>
      <c r="U70" s="58"/>
      <c r="V70" s="58"/>
      <c r="W70" s="58"/>
      <c r="X70" s="58"/>
      <c r="Y70" s="58"/>
      <c r="Z70" s="58"/>
    </row>
    <row r="71" ht="15.75" customHeight="1">
      <c r="A71" s="31"/>
      <c r="B71" s="32"/>
      <c r="C71" s="31"/>
      <c r="D71" s="94"/>
      <c r="E71" s="110"/>
      <c r="F71" s="110"/>
      <c r="G71" s="110"/>
      <c r="H71" s="110"/>
      <c r="I71" s="25"/>
      <c r="J71" s="25"/>
      <c r="K71" s="25"/>
      <c r="L71" s="25"/>
      <c r="M71" s="79"/>
      <c r="N71" s="57"/>
      <c r="O71" s="58"/>
      <c r="P71" s="58"/>
      <c r="Q71" s="58"/>
      <c r="R71" s="58"/>
      <c r="S71" s="58"/>
      <c r="T71" s="58"/>
      <c r="U71" s="58"/>
      <c r="V71" s="58"/>
      <c r="W71" s="58"/>
      <c r="X71" s="58"/>
      <c r="Y71" s="58"/>
      <c r="Z71" s="58"/>
    </row>
    <row r="72" ht="15.75" customHeight="1">
      <c r="A72" s="31"/>
      <c r="B72" s="32" t="s">
        <v>91</v>
      </c>
      <c r="C72" s="31" t="s">
        <v>45</v>
      </c>
      <c r="D72" s="94"/>
      <c r="E72" s="110" t="s">
        <v>59</v>
      </c>
      <c r="F72" s="110" t="s">
        <v>59</v>
      </c>
      <c r="G72" s="110"/>
      <c r="H72" s="110"/>
      <c r="I72" s="25"/>
      <c r="J72" s="25"/>
      <c r="K72" s="25"/>
      <c r="L72" s="25"/>
      <c r="M72" s="79"/>
      <c r="N72" s="57"/>
      <c r="O72" s="58"/>
      <c r="P72" s="58"/>
      <c r="Q72" s="58"/>
      <c r="R72" s="58"/>
      <c r="S72" s="58"/>
      <c r="T72" s="58"/>
      <c r="U72" s="58"/>
      <c r="V72" s="58"/>
      <c r="W72" s="58"/>
      <c r="X72" s="58"/>
      <c r="Y72" s="58"/>
      <c r="Z72" s="58"/>
    </row>
    <row r="73" ht="15.75" customHeight="1">
      <c r="A73" s="31"/>
      <c r="B73" s="32"/>
      <c r="C73" s="31"/>
      <c r="D73" s="94"/>
      <c r="E73" s="110"/>
      <c r="F73" s="110"/>
      <c r="G73" s="110"/>
      <c r="H73" s="110"/>
      <c r="I73" s="25"/>
      <c r="J73" s="25"/>
      <c r="K73" s="25"/>
      <c r="L73" s="25"/>
      <c r="M73" s="79"/>
      <c r="N73" s="57"/>
      <c r="O73" s="58"/>
      <c r="P73" s="58"/>
      <c r="Q73" s="58"/>
      <c r="R73" s="58"/>
      <c r="S73" s="58"/>
      <c r="T73" s="58"/>
      <c r="U73" s="58"/>
      <c r="V73" s="58"/>
      <c r="W73" s="58"/>
      <c r="X73" s="58"/>
      <c r="Y73" s="58"/>
      <c r="Z73" s="58"/>
    </row>
    <row r="74" ht="15.75" customHeight="1">
      <c r="A74" s="31"/>
      <c r="B74" s="32" t="s">
        <v>92</v>
      </c>
      <c r="C74" s="31" t="s">
        <v>45</v>
      </c>
      <c r="D74" s="94"/>
      <c r="E74" s="110" t="s">
        <v>59</v>
      </c>
      <c r="F74" s="110" t="s">
        <v>59</v>
      </c>
      <c r="G74" s="110"/>
      <c r="H74" s="110"/>
      <c r="I74" s="25"/>
      <c r="J74" s="25"/>
      <c r="K74" s="25"/>
      <c r="L74" s="25"/>
      <c r="M74" s="79"/>
      <c r="N74" s="57"/>
      <c r="O74" s="58"/>
      <c r="P74" s="58"/>
      <c r="Q74" s="58"/>
      <c r="R74" s="58"/>
      <c r="S74" s="58"/>
      <c r="T74" s="58"/>
      <c r="U74" s="58"/>
      <c r="V74" s="58"/>
      <c r="W74" s="58"/>
      <c r="X74" s="58"/>
      <c r="Y74" s="58"/>
      <c r="Z74" s="58"/>
    </row>
    <row r="75" ht="15.75" customHeight="1">
      <c r="A75" s="31"/>
      <c r="B75" s="32"/>
      <c r="C75" s="31"/>
      <c r="D75" s="109"/>
      <c r="E75" s="110"/>
      <c r="F75" s="110"/>
      <c r="G75" s="110"/>
      <c r="H75" s="110"/>
      <c r="I75" s="92"/>
      <c r="J75" s="92"/>
      <c r="K75" s="92"/>
      <c r="L75" s="92"/>
      <c r="M75" s="79"/>
      <c r="N75" s="57"/>
      <c r="O75" s="58"/>
      <c r="P75" s="58"/>
      <c r="Q75" s="58"/>
      <c r="R75" s="58"/>
      <c r="S75" s="58"/>
      <c r="T75" s="58"/>
      <c r="U75" s="58"/>
      <c r="V75" s="58"/>
      <c r="W75" s="58"/>
      <c r="X75" s="58"/>
      <c r="Y75" s="58"/>
      <c r="Z75" s="58"/>
    </row>
    <row r="76" ht="15.75" customHeight="1">
      <c r="A76" s="111">
        <v>2.3</v>
      </c>
      <c r="B76" s="23" t="s">
        <v>93</v>
      </c>
      <c r="C76" s="31"/>
      <c r="D76" s="109"/>
      <c r="E76" s="110"/>
      <c r="F76" s="110"/>
      <c r="G76" s="110"/>
      <c r="H76" s="110"/>
      <c r="I76" s="92"/>
      <c r="J76" s="92"/>
      <c r="K76" s="92"/>
      <c r="L76" s="92"/>
      <c r="M76" s="79"/>
      <c r="N76" s="57"/>
      <c r="O76" s="58"/>
      <c r="P76" s="58"/>
      <c r="Q76" s="58"/>
      <c r="R76" s="58"/>
      <c r="S76" s="58"/>
      <c r="T76" s="58"/>
      <c r="U76" s="58"/>
      <c r="V76" s="58"/>
      <c r="W76" s="58"/>
      <c r="X76" s="58"/>
      <c r="Y76" s="58"/>
      <c r="Z76" s="58"/>
    </row>
    <row r="77" ht="174.0" customHeight="1">
      <c r="A77" s="31" t="s">
        <v>94</v>
      </c>
      <c r="B77" s="32" t="s">
        <v>95</v>
      </c>
      <c r="C77" s="31"/>
      <c r="D77" s="109"/>
      <c r="E77" s="110"/>
      <c r="F77" s="110"/>
      <c r="G77" s="110"/>
      <c r="H77" s="110"/>
      <c r="I77" s="92"/>
      <c r="J77" s="92"/>
      <c r="K77" s="92"/>
      <c r="L77" s="92"/>
      <c r="M77" s="79"/>
      <c r="N77" s="57"/>
      <c r="O77" s="58"/>
      <c r="P77" s="58"/>
      <c r="Q77" s="58"/>
      <c r="R77" s="58"/>
      <c r="S77" s="58"/>
      <c r="T77" s="58"/>
      <c r="U77" s="58"/>
      <c r="V77" s="58"/>
      <c r="W77" s="58"/>
      <c r="X77" s="58"/>
      <c r="Y77" s="58"/>
      <c r="Z77" s="58"/>
    </row>
    <row r="78" ht="105.0" customHeight="1">
      <c r="A78" s="31"/>
      <c r="B78" s="32" t="s">
        <v>96</v>
      </c>
      <c r="C78" s="31"/>
      <c r="D78" s="109"/>
      <c r="E78" s="110"/>
      <c r="F78" s="110"/>
      <c r="G78" s="110"/>
      <c r="H78" s="110"/>
      <c r="I78" s="92"/>
      <c r="J78" s="92"/>
      <c r="K78" s="92"/>
      <c r="L78" s="92"/>
      <c r="M78" s="79"/>
      <c r="N78" s="57"/>
      <c r="O78" s="58"/>
      <c r="P78" s="58"/>
      <c r="Q78" s="58"/>
      <c r="R78" s="58"/>
      <c r="S78" s="58"/>
      <c r="T78" s="58"/>
      <c r="U78" s="58"/>
      <c r="V78" s="58"/>
      <c r="W78" s="58"/>
      <c r="X78" s="58"/>
      <c r="Y78" s="58"/>
      <c r="Z78" s="58"/>
    </row>
    <row r="79" ht="22.5" customHeight="1">
      <c r="A79" s="31"/>
      <c r="B79" s="112" t="s">
        <v>97</v>
      </c>
      <c r="C79" s="31"/>
      <c r="D79" s="109"/>
      <c r="E79" s="110"/>
      <c r="F79" s="110"/>
      <c r="G79" s="110"/>
      <c r="H79" s="110"/>
      <c r="I79" s="92"/>
      <c r="J79" s="92"/>
      <c r="K79" s="92"/>
      <c r="L79" s="92"/>
      <c r="M79" s="79"/>
      <c r="N79" s="57"/>
      <c r="O79" s="58"/>
      <c r="P79" s="58"/>
      <c r="Q79" s="58"/>
      <c r="R79" s="58"/>
      <c r="S79" s="58"/>
      <c r="T79" s="58"/>
      <c r="U79" s="58"/>
      <c r="V79" s="58"/>
      <c r="W79" s="58"/>
      <c r="X79" s="58"/>
      <c r="Y79" s="58"/>
      <c r="Z79" s="58"/>
    </row>
    <row r="80" ht="48.0" customHeight="1">
      <c r="A80" s="31"/>
      <c r="B80" s="112" t="s">
        <v>98</v>
      </c>
      <c r="C80" s="31"/>
      <c r="D80" s="109"/>
      <c r="E80" s="110"/>
      <c r="F80" s="110"/>
      <c r="G80" s="110"/>
      <c r="H80" s="110"/>
      <c r="I80" s="92"/>
      <c r="J80" s="92"/>
      <c r="K80" s="92"/>
      <c r="L80" s="92"/>
      <c r="M80" s="79"/>
      <c r="N80" s="57"/>
      <c r="O80" s="58"/>
      <c r="P80" s="58"/>
      <c r="Q80" s="58"/>
      <c r="R80" s="58"/>
      <c r="S80" s="58"/>
      <c r="T80" s="58"/>
      <c r="U80" s="58"/>
      <c r="V80" s="58"/>
      <c r="W80" s="58"/>
      <c r="X80" s="58"/>
      <c r="Y80" s="58"/>
      <c r="Z80" s="58"/>
    </row>
    <row r="81" ht="34.5" customHeight="1">
      <c r="A81" s="31"/>
      <c r="B81" s="112" t="s">
        <v>99</v>
      </c>
      <c r="C81" s="31"/>
      <c r="D81" s="109"/>
      <c r="E81" s="110"/>
      <c r="F81" s="110"/>
      <c r="G81" s="110"/>
      <c r="H81" s="110"/>
      <c r="I81" s="92"/>
      <c r="J81" s="92"/>
      <c r="K81" s="92"/>
      <c r="L81" s="92"/>
      <c r="M81" s="79"/>
      <c r="N81" s="57"/>
      <c r="O81" s="58"/>
      <c r="P81" s="58"/>
      <c r="Q81" s="58"/>
      <c r="R81" s="58"/>
      <c r="S81" s="58"/>
      <c r="T81" s="58"/>
      <c r="U81" s="58"/>
      <c r="V81" s="58"/>
      <c r="W81" s="58"/>
      <c r="X81" s="58"/>
      <c r="Y81" s="58"/>
      <c r="Z81" s="58"/>
    </row>
    <row r="82" ht="30.75" customHeight="1">
      <c r="A82" s="31"/>
      <c r="B82" s="112" t="s">
        <v>100</v>
      </c>
      <c r="C82" s="31"/>
      <c r="D82" s="109"/>
      <c r="E82" s="110"/>
      <c r="F82" s="110"/>
      <c r="G82" s="110"/>
      <c r="H82" s="110"/>
      <c r="I82" s="92"/>
      <c r="J82" s="92"/>
      <c r="K82" s="92"/>
      <c r="L82" s="92"/>
      <c r="M82" s="79"/>
      <c r="N82" s="57"/>
      <c r="O82" s="58"/>
      <c r="P82" s="58"/>
      <c r="Q82" s="58"/>
      <c r="R82" s="58"/>
      <c r="S82" s="58"/>
      <c r="T82" s="58"/>
      <c r="U82" s="58"/>
      <c r="V82" s="58"/>
      <c r="W82" s="58"/>
      <c r="X82" s="58"/>
      <c r="Y82" s="58"/>
      <c r="Z82" s="58"/>
    </row>
    <row r="83" ht="47.25" customHeight="1">
      <c r="A83" s="31"/>
      <c r="B83" s="112" t="s">
        <v>101</v>
      </c>
      <c r="C83" s="31"/>
      <c r="D83" s="109"/>
      <c r="E83" s="110"/>
      <c r="F83" s="110"/>
      <c r="G83" s="110"/>
      <c r="H83" s="110"/>
      <c r="I83" s="92"/>
      <c r="J83" s="92"/>
      <c r="K83" s="92"/>
      <c r="L83" s="92"/>
      <c r="M83" s="79"/>
      <c r="N83" s="57"/>
      <c r="O83" s="58"/>
      <c r="P83" s="58"/>
      <c r="Q83" s="58"/>
      <c r="R83" s="58"/>
      <c r="S83" s="58"/>
      <c r="T83" s="58"/>
      <c r="U83" s="58"/>
      <c r="V83" s="58"/>
      <c r="W83" s="58"/>
      <c r="X83" s="58"/>
      <c r="Y83" s="58"/>
      <c r="Z83" s="58"/>
    </row>
    <row r="84" ht="39.75" customHeight="1">
      <c r="A84" s="31"/>
      <c r="B84" s="112" t="s">
        <v>102</v>
      </c>
      <c r="C84" s="31"/>
      <c r="D84" s="109"/>
      <c r="E84" s="110"/>
      <c r="F84" s="110"/>
      <c r="G84" s="110"/>
      <c r="H84" s="110"/>
      <c r="I84" s="92"/>
      <c r="J84" s="92"/>
      <c r="K84" s="92"/>
      <c r="L84" s="92"/>
      <c r="M84" s="79"/>
      <c r="N84" s="57"/>
      <c r="O84" s="58"/>
      <c r="P84" s="58"/>
      <c r="Q84" s="58"/>
      <c r="R84" s="58"/>
      <c r="S84" s="58"/>
      <c r="T84" s="58"/>
      <c r="U84" s="58"/>
      <c r="V84" s="58"/>
      <c r="W84" s="58"/>
      <c r="X84" s="58"/>
      <c r="Y84" s="58"/>
      <c r="Z84" s="58"/>
    </row>
    <row r="85" ht="15.75" customHeight="1">
      <c r="A85" s="31"/>
      <c r="B85" s="112" t="s">
        <v>103</v>
      </c>
      <c r="C85" s="31"/>
      <c r="D85" s="109"/>
      <c r="E85" s="110"/>
      <c r="F85" s="110"/>
      <c r="G85" s="110"/>
      <c r="H85" s="110"/>
      <c r="I85" s="92"/>
      <c r="J85" s="92"/>
      <c r="K85" s="92"/>
      <c r="L85" s="92"/>
      <c r="M85" s="79"/>
      <c r="N85" s="57"/>
      <c r="O85" s="58"/>
      <c r="P85" s="58"/>
      <c r="Q85" s="58"/>
      <c r="R85" s="58"/>
      <c r="S85" s="58"/>
      <c r="T85" s="58"/>
      <c r="U85" s="58"/>
      <c r="V85" s="58"/>
      <c r="W85" s="58"/>
      <c r="X85" s="58"/>
      <c r="Y85" s="58"/>
      <c r="Z85" s="58"/>
    </row>
    <row r="86" ht="15.75" customHeight="1">
      <c r="A86" s="31"/>
      <c r="B86" s="112" t="s">
        <v>104</v>
      </c>
      <c r="C86" s="31"/>
      <c r="D86" s="109"/>
      <c r="E86" s="110"/>
      <c r="F86" s="110"/>
      <c r="G86" s="110"/>
      <c r="H86" s="110"/>
      <c r="I86" s="92"/>
      <c r="J86" s="92"/>
      <c r="K86" s="92"/>
      <c r="L86" s="92"/>
      <c r="M86" s="79"/>
      <c r="N86" s="57"/>
      <c r="O86" s="58"/>
      <c r="P86" s="58"/>
      <c r="Q86" s="58"/>
      <c r="R86" s="58"/>
      <c r="S86" s="58"/>
      <c r="T86" s="58"/>
      <c r="U86" s="58"/>
      <c r="V86" s="58"/>
      <c r="W86" s="58"/>
      <c r="X86" s="58"/>
      <c r="Y86" s="58"/>
      <c r="Z86" s="58"/>
    </row>
    <row r="87" ht="15.75" customHeight="1">
      <c r="A87" s="31"/>
      <c r="B87" s="112" t="s">
        <v>105</v>
      </c>
      <c r="C87" s="31"/>
      <c r="D87" s="109"/>
      <c r="E87" s="110"/>
      <c r="F87" s="110"/>
      <c r="G87" s="110"/>
      <c r="H87" s="110"/>
      <c r="I87" s="92"/>
      <c r="J87" s="92"/>
      <c r="K87" s="92"/>
      <c r="L87" s="92"/>
      <c r="M87" s="79"/>
      <c r="N87" s="57"/>
      <c r="O87" s="58"/>
      <c r="P87" s="58"/>
      <c r="Q87" s="58"/>
      <c r="R87" s="58"/>
      <c r="S87" s="58"/>
      <c r="T87" s="58"/>
      <c r="U87" s="58"/>
      <c r="V87" s="58"/>
      <c r="W87" s="58"/>
      <c r="X87" s="58"/>
      <c r="Y87" s="58"/>
      <c r="Z87" s="58"/>
    </row>
    <row r="88" ht="15.75" customHeight="1">
      <c r="A88" s="31"/>
      <c r="B88" s="112" t="s">
        <v>106</v>
      </c>
      <c r="C88" s="31"/>
      <c r="D88" s="109"/>
      <c r="E88" s="110"/>
      <c r="F88" s="110"/>
      <c r="G88" s="110"/>
      <c r="H88" s="110"/>
      <c r="I88" s="92"/>
      <c r="J88" s="92"/>
      <c r="K88" s="92"/>
      <c r="L88" s="92"/>
      <c r="M88" s="79"/>
      <c r="N88" s="57"/>
      <c r="O88" s="58"/>
      <c r="P88" s="58"/>
      <c r="Q88" s="58"/>
      <c r="R88" s="58"/>
      <c r="S88" s="58"/>
      <c r="T88" s="58"/>
      <c r="U88" s="58"/>
      <c r="V88" s="58"/>
      <c r="W88" s="58"/>
      <c r="X88" s="58"/>
      <c r="Y88" s="58"/>
      <c r="Z88" s="58"/>
    </row>
    <row r="89" ht="15.75" customHeight="1">
      <c r="A89" s="31"/>
      <c r="B89" s="112" t="s">
        <v>107</v>
      </c>
      <c r="C89" s="31"/>
      <c r="D89" s="109"/>
      <c r="E89" s="110"/>
      <c r="F89" s="110"/>
      <c r="G89" s="110"/>
      <c r="H89" s="110"/>
      <c r="I89" s="92"/>
      <c r="J89" s="92"/>
      <c r="K89" s="92"/>
      <c r="L89" s="92"/>
      <c r="M89" s="79"/>
      <c r="N89" s="57"/>
      <c r="O89" s="58"/>
      <c r="P89" s="58"/>
      <c r="Q89" s="58"/>
      <c r="R89" s="58"/>
      <c r="S89" s="58"/>
      <c r="T89" s="58"/>
      <c r="U89" s="58"/>
      <c r="V89" s="58"/>
      <c r="W89" s="58"/>
      <c r="X89" s="58"/>
      <c r="Y89" s="58"/>
      <c r="Z89" s="58"/>
    </row>
    <row r="90" ht="15.75" customHeight="1">
      <c r="A90" s="31"/>
      <c r="B90" s="32" t="s">
        <v>108</v>
      </c>
      <c r="C90" s="31" t="s">
        <v>109</v>
      </c>
      <c r="D90" s="94"/>
      <c r="E90" s="110">
        <v>361.0</v>
      </c>
      <c r="F90" s="110">
        <v>99.0</v>
      </c>
      <c r="G90" s="110"/>
      <c r="H90" s="91">
        <f>SUM(E90:G90)</f>
        <v>460</v>
      </c>
      <c r="I90" s="25">
        <f>D90*E90</f>
        <v>0</v>
      </c>
      <c r="J90" s="25">
        <f>D90*F90</f>
        <v>0</v>
      </c>
      <c r="K90" s="25">
        <f>D90*G90</f>
        <v>0</v>
      </c>
      <c r="L90" s="25">
        <f>D90*H90</f>
        <v>0</v>
      </c>
      <c r="M90" s="79"/>
      <c r="N90" s="57"/>
      <c r="O90" s="58"/>
      <c r="P90" s="58"/>
      <c r="Q90" s="58"/>
      <c r="R90" s="58"/>
      <c r="S90" s="58"/>
      <c r="T90" s="58"/>
      <c r="U90" s="58"/>
      <c r="V90" s="58"/>
      <c r="W90" s="58"/>
      <c r="X90" s="58"/>
      <c r="Y90" s="58"/>
      <c r="Z90" s="58"/>
    </row>
    <row r="91" ht="15.75" customHeight="1">
      <c r="A91" s="31"/>
      <c r="B91" s="32"/>
      <c r="C91" s="31"/>
      <c r="D91" s="94"/>
      <c r="E91" s="110"/>
      <c r="F91" s="110"/>
      <c r="G91" s="110"/>
      <c r="H91" s="110"/>
      <c r="I91" s="92"/>
      <c r="J91" s="92"/>
      <c r="K91" s="92"/>
      <c r="L91" s="92"/>
      <c r="M91" s="79"/>
      <c r="N91" s="57"/>
      <c r="O91" s="58"/>
      <c r="P91" s="58"/>
      <c r="Q91" s="58"/>
      <c r="R91" s="58"/>
      <c r="S91" s="58"/>
      <c r="T91" s="58"/>
      <c r="U91" s="58"/>
      <c r="V91" s="58"/>
      <c r="W91" s="58"/>
      <c r="X91" s="58"/>
      <c r="Y91" s="58"/>
      <c r="Z91" s="58"/>
    </row>
    <row r="92" ht="15.75" customHeight="1">
      <c r="A92" s="31"/>
      <c r="B92" s="32" t="s">
        <v>110</v>
      </c>
      <c r="C92" s="31" t="s">
        <v>109</v>
      </c>
      <c r="D92" s="94"/>
      <c r="E92" s="110">
        <v>1344.0</v>
      </c>
      <c r="F92" s="110">
        <v>0.0</v>
      </c>
      <c r="G92" s="110">
        <v>260.0</v>
      </c>
      <c r="H92" s="91">
        <f>SUM(E92:G92)</f>
        <v>1604</v>
      </c>
      <c r="I92" s="25">
        <f>D92*E92</f>
        <v>0</v>
      </c>
      <c r="J92" s="25">
        <f>D92*F92</f>
        <v>0</v>
      </c>
      <c r="K92" s="25">
        <f>D92*G92</f>
        <v>0</v>
      </c>
      <c r="L92" s="25">
        <f>D92*H92</f>
        <v>0</v>
      </c>
      <c r="M92" s="79"/>
      <c r="N92" s="57"/>
      <c r="O92" s="58"/>
      <c r="P92" s="58"/>
      <c r="Q92" s="58"/>
      <c r="R92" s="58"/>
      <c r="S92" s="58"/>
      <c r="T92" s="58"/>
      <c r="U92" s="58"/>
      <c r="V92" s="58"/>
      <c r="W92" s="58"/>
      <c r="X92" s="58"/>
      <c r="Y92" s="58"/>
      <c r="Z92" s="58"/>
    </row>
    <row r="93" ht="15.75" customHeight="1">
      <c r="A93" s="31"/>
      <c r="B93" s="32"/>
      <c r="C93" s="31"/>
      <c r="D93" s="94"/>
      <c r="E93" s="110"/>
      <c r="F93" s="110"/>
      <c r="G93" s="110"/>
      <c r="H93" s="110"/>
      <c r="I93" s="92"/>
      <c r="J93" s="92"/>
      <c r="K93" s="92"/>
      <c r="L93" s="92"/>
      <c r="M93" s="79"/>
      <c r="N93" s="57"/>
      <c r="O93" s="58"/>
      <c r="P93" s="58"/>
      <c r="Q93" s="58"/>
      <c r="R93" s="58"/>
      <c r="S93" s="58"/>
      <c r="T93" s="58"/>
      <c r="U93" s="58"/>
      <c r="V93" s="58"/>
      <c r="W93" s="58"/>
      <c r="X93" s="58"/>
      <c r="Y93" s="58"/>
      <c r="Z93" s="58"/>
    </row>
    <row r="94" ht="15.75" customHeight="1">
      <c r="A94" s="31"/>
      <c r="B94" s="32" t="s">
        <v>75</v>
      </c>
      <c r="C94" s="31" t="s">
        <v>109</v>
      </c>
      <c r="D94" s="94"/>
      <c r="E94" s="110">
        <v>2193.0</v>
      </c>
      <c r="F94" s="110">
        <v>249.0</v>
      </c>
      <c r="G94" s="110"/>
      <c r="H94" s="91">
        <f>SUM(E94:G94)</f>
        <v>2442</v>
      </c>
      <c r="I94" s="25">
        <f>D94*E94</f>
        <v>0</v>
      </c>
      <c r="J94" s="25">
        <f>D94*F94</f>
        <v>0</v>
      </c>
      <c r="K94" s="25">
        <f>D94*G94</f>
        <v>0</v>
      </c>
      <c r="L94" s="25">
        <f>D94*H94</f>
        <v>0</v>
      </c>
      <c r="M94" s="79"/>
      <c r="N94" s="57"/>
      <c r="O94" s="58"/>
      <c r="P94" s="58"/>
      <c r="Q94" s="58"/>
      <c r="R94" s="58"/>
      <c r="S94" s="58"/>
      <c r="T94" s="58"/>
      <c r="U94" s="58"/>
      <c r="V94" s="58"/>
      <c r="W94" s="58"/>
      <c r="X94" s="58"/>
      <c r="Y94" s="58"/>
      <c r="Z94" s="58"/>
    </row>
    <row r="95" ht="15.75" customHeight="1">
      <c r="A95" s="31"/>
      <c r="B95" s="32"/>
      <c r="C95" s="31"/>
      <c r="D95" s="94"/>
      <c r="E95" s="110"/>
      <c r="F95" s="110"/>
      <c r="G95" s="110"/>
      <c r="H95" s="110"/>
      <c r="I95" s="92"/>
      <c r="J95" s="92"/>
      <c r="K95" s="92"/>
      <c r="L95" s="92"/>
      <c r="M95" s="79"/>
      <c r="N95" s="57"/>
      <c r="O95" s="58"/>
      <c r="P95" s="58"/>
      <c r="Q95" s="58"/>
      <c r="R95" s="58"/>
      <c r="S95" s="58"/>
      <c r="T95" s="58"/>
      <c r="U95" s="58"/>
      <c r="V95" s="58"/>
      <c r="W95" s="58"/>
      <c r="X95" s="58"/>
      <c r="Y95" s="58"/>
      <c r="Z95" s="58"/>
    </row>
    <row r="96" ht="15.75" customHeight="1">
      <c r="A96" s="31"/>
      <c r="B96" s="32" t="s">
        <v>76</v>
      </c>
      <c r="C96" s="31" t="s">
        <v>109</v>
      </c>
      <c r="D96" s="94"/>
      <c r="E96" s="110">
        <v>3241.0</v>
      </c>
      <c r="F96" s="110">
        <v>874.0</v>
      </c>
      <c r="G96" s="110"/>
      <c r="H96" s="91">
        <f>SUM(E96:G96)</f>
        <v>4115</v>
      </c>
      <c r="I96" s="25">
        <f>D96*E96</f>
        <v>0</v>
      </c>
      <c r="J96" s="25">
        <f>D96*F96</f>
        <v>0</v>
      </c>
      <c r="K96" s="25">
        <f>D96*G96</f>
        <v>0</v>
      </c>
      <c r="L96" s="25">
        <f>D96*H96</f>
        <v>0</v>
      </c>
      <c r="M96" s="79"/>
      <c r="N96" s="57"/>
      <c r="O96" s="58"/>
      <c r="P96" s="58"/>
      <c r="Q96" s="58"/>
      <c r="R96" s="58"/>
      <c r="S96" s="58"/>
      <c r="T96" s="58"/>
      <c r="U96" s="58"/>
      <c r="V96" s="58"/>
      <c r="W96" s="58"/>
      <c r="X96" s="58"/>
      <c r="Y96" s="58"/>
      <c r="Z96" s="58"/>
    </row>
    <row r="97" ht="15.75" customHeight="1">
      <c r="A97" s="31"/>
      <c r="B97" s="32"/>
      <c r="C97" s="31"/>
      <c r="D97" s="94"/>
      <c r="E97" s="110"/>
      <c r="F97" s="110"/>
      <c r="G97" s="110"/>
      <c r="H97" s="110"/>
      <c r="I97" s="92"/>
      <c r="J97" s="92"/>
      <c r="K97" s="92"/>
      <c r="L97" s="92"/>
      <c r="M97" s="79"/>
      <c r="N97" s="57"/>
      <c r="O97" s="58"/>
      <c r="P97" s="58"/>
      <c r="Q97" s="58"/>
      <c r="R97" s="58"/>
      <c r="S97" s="58"/>
      <c r="T97" s="58"/>
      <c r="U97" s="58"/>
      <c r="V97" s="58"/>
      <c r="W97" s="58"/>
      <c r="X97" s="58"/>
      <c r="Y97" s="58"/>
      <c r="Z97" s="58"/>
    </row>
    <row r="98" ht="15.75" customHeight="1">
      <c r="A98" s="31"/>
      <c r="B98" s="32" t="s">
        <v>77</v>
      </c>
      <c r="C98" s="31" t="s">
        <v>109</v>
      </c>
      <c r="D98" s="94"/>
      <c r="E98" s="110">
        <v>4842.0</v>
      </c>
      <c r="F98" s="110">
        <v>741.0</v>
      </c>
      <c r="G98" s="110">
        <v>15.0</v>
      </c>
      <c r="H98" s="91">
        <f>SUM(E98:G98)</f>
        <v>5598</v>
      </c>
      <c r="I98" s="25">
        <f>D98*E98</f>
        <v>0</v>
      </c>
      <c r="J98" s="25">
        <f>D98*F98</f>
        <v>0</v>
      </c>
      <c r="K98" s="25">
        <f>D98*G98</f>
        <v>0</v>
      </c>
      <c r="L98" s="25">
        <f>D98*H98</f>
        <v>0</v>
      </c>
      <c r="M98" s="79"/>
      <c r="N98" s="57"/>
      <c r="O98" s="58"/>
      <c r="P98" s="58"/>
      <c r="Q98" s="58"/>
      <c r="R98" s="58"/>
      <c r="S98" s="58"/>
      <c r="T98" s="58"/>
      <c r="U98" s="58"/>
      <c r="V98" s="58"/>
      <c r="W98" s="58"/>
      <c r="X98" s="58"/>
      <c r="Y98" s="58"/>
      <c r="Z98" s="58"/>
    </row>
    <row r="99" ht="15.75" customHeight="1">
      <c r="A99" s="31"/>
      <c r="B99" s="32"/>
      <c r="C99" s="31"/>
      <c r="D99" s="94"/>
      <c r="E99" s="110"/>
      <c r="F99" s="110"/>
      <c r="G99" s="110"/>
      <c r="H99" s="110"/>
      <c r="I99" s="92"/>
      <c r="J99" s="92"/>
      <c r="K99" s="92"/>
      <c r="L99" s="92"/>
      <c r="M99" s="79"/>
      <c r="N99" s="57"/>
      <c r="O99" s="58"/>
      <c r="P99" s="58"/>
      <c r="Q99" s="58"/>
      <c r="R99" s="58"/>
      <c r="S99" s="58"/>
      <c r="T99" s="58"/>
      <c r="U99" s="58"/>
      <c r="V99" s="58"/>
      <c r="W99" s="58"/>
      <c r="X99" s="58"/>
      <c r="Y99" s="58"/>
      <c r="Z99" s="58"/>
    </row>
    <row r="100" ht="15.75" customHeight="1">
      <c r="A100" s="31"/>
      <c r="B100" s="32" t="s">
        <v>78</v>
      </c>
      <c r="C100" s="31" t="s">
        <v>109</v>
      </c>
      <c r="D100" s="94"/>
      <c r="E100" s="110">
        <v>637.0</v>
      </c>
      <c r="F100" s="110">
        <v>512.0</v>
      </c>
      <c r="G100" s="110">
        <v>21.0</v>
      </c>
      <c r="H100" s="91">
        <f>SUM(E100:G100)</f>
        <v>1170</v>
      </c>
      <c r="I100" s="25">
        <f>D100*E100</f>
        <v>0</v>
      </c>
      <c r="J100" s="25">
        <f>D100*F100</f>
        <v>0</v>
      </c>
      <c r="K100" s="25">
        <f>D100*G100</f>
        <v>0</v>
      </c>
      <c r="L100" s="25">
        <f>D100*H100</f>
        <v>0</v>
      </c>
      <c r="M100" s="79"/>
      <c r="N100" s="57"/>
      <c r="O100" s="58"/>
      <c r="P100" s="58"/>
      <c r="Q100" s="58"/>
      <c r="R100" s="58"/>
      <c r="S100" s="58"/>
      <c r="T100" s="58"/>
      <c r="U100" s="58"/>
      <c r="V100" s="58"/>
      <c r="W100" s="58"/>
      <c r="X100" s="58"/>
      <c r="Y100" s="58"/>
      <c r="Z100" s="58"/>
    </row>
    <row r="101" ht="15.75" customHeight="1">
      <c r="A101" s="31"/>
      <c r="B101" s="32"/>
      <c r="C101" s="31"/>
      <c r="D101" s="109"/>
      <c r="E101" s="110"/>
      <c r="F101" s="110"/>
      <c r="G101" s="110"/>
      <c r="H101" s="110"/>
      <c r="I101" s="92"/>
      <c r="J101" s="92"/>
      <c r="K101" s="92"/>
      <c r="L101" s="92"/>
      <c r="M101" s="79"/>
      <c r="N101" s="57"/>
      <c r="O101" s="58"/>
      <c r="P101" s="58"/>
      <c r="Q101" s="58"/>
      <c r="R101" s="58"/>
      <c r="S101" s="58"/>
      <c r="T101" s="58"/>
      <c r="U101" s="58"/>
      <c r="V101" s="58"/>
      <c r="W101" s="58"/>
      <c r="X101" s="58"/>
      <c r="Y101" s="58"/>
      <c r="Z101" s="58"/>
    </row>
    <row r="102" ht="15.75" customHeight="1">
      <c r="A102" s="31"/>
      <c r="B102" s="32" t="s">
        <v>79</v>
      </c>
      <c r="C102" s="31" t="s">
        <v>109</v>
      </c>
      <c r="D102" s="94"/>
      <c r="E102" s="110">
        <v>56.0</v>
      </c>
      <c r="F102" s="110">
        <v>122.0</v>
      </c>
      <c r="G102" s="110"/>
      <c r="H102" s="91">
        <f>SUM(E102:G102)</f>
        <v>178</v>
      </c>
      <c r="I102" s="25">
        <f>D102*E102</f>
        <v>0</v>
      </c>
      <c r="J102" s="25">
        <f>D102*F102</f>
        <v>0</v>
      </c>
      <c r="K102" s="25">
        <f>D102*G102</f>
        <v>0</v>
      </c>
      <c r="L102" s="25">
        <f>D102*H102</f>
        <v>0</v>
      </c>
      <c r="M102" s="79"/>
      <c r="N102" s="57"/>
      <c r="O102" s="58"/>
      <c r="P102" s="58"/>
      <c r="Q102" s="58"/>
      <c r="R102" s="58"/>
      <c r="S102" s="58"/>
      <c r="T102" s="58"/>
      <c r="U102" s="58"/>
      <c r="V102" s="58"/>
      <c r="W102" s="58"/>
      <c r="X102" s="58"/>
      <c r="Y102" s="58"/>
      <c r="Z102" s="58"/>
    </row>
    <row r="103" ht="15.75" customHeight="1">
      <c r="A103" s="31"/>
      <c r="B103" s="32"/>
      <c r="C103" s="31"/>
      <c r="D103" s="94"/>
      <c r="E103" s="110"/>
      <c r="F103" s="110"/>
      <c r="G103" s="110"/>
      <c r="H103" s="110"/>
      <c r="I103" s="25"/>
      <c r="J103" s="25"/>
      <c r="K103" s="25"/>
      <c r="L103" s="25"/>
      <c r="M103" s="79"/>
      <c r="N103" s="57"/>
      <c r="O103" s="58"/>
      <c r="P103" s="58"/>
      <c r="Q103" s="58"/>
      <c r="R103" s="58"/>
      <c r="S103" s="58"/>
      <c r="T103" s="58"/>
      <c r="U103" s="58"/>
      <c r="V103" s="58"/>
      <c r="W103" s="58"/>
      <c r="X103" s="58"/>
      <c r="Y103" s="58"/>
      <c r="Z103" s="58"/>
    </row>
    <row r="104" ht="15.75" customHeight="1">
      <c r="A104" s="31"/>
      <c r="B104" s="32" t="s">
        <v>111</v>
      </c>
      <c r="C104" s="31" t="s">
        <v>109</v>
      </c>
      <c r="D104" s="94"/>
      <c r="E104" s="110">
        <v>148.0</v>
      </c>
      <c r="F104" s="110">
        <v>318.0</v>
      </c>
      <c r="G104" s="110"/>
      <c r="H104" s="91">
        <f>SUM(E104:G104)</f>
        <v>466</v>
      </c>
      <c r="I104" s="25">
        <f>D104*E104</f>
        <v>0</v>
      </c>
      <c r="J104" s="25">
        <f>D104*F104</f>
        <v>0</v>
      </c>
      <c r="K104" s="25">
        <f>D104*G104</f>
        <v>0</v>
      </c>
      <c r="L104" s="25">
        <f>D104*H104</f>
        <v>0</v>
      </c>
      <c r="M104" s="79"/>
      <c r="N104" s="57"/>
      <c r="O104" s="58"/>
      <c r="P104" s="58"/>
      <c r="Q104" s="58"/>
      <c r="R104" s="58"/>
      <c r="S104" s="58"/>
      <c r="T104" s="58"/>
      <c r="U104" s="58"/>
      <c r="V104" s="58"/>
      <c r="W104" s="58"/>
      <c r="X104" s="58"/>
      <c r="Y104" s="58"/>
      <c r="Z104" s="58"/>
    </row>
    <row r="105" ht="15.75" customHeight="1">
      <c r="A105" s="31"/>
      <c r="B105" s="32"/>
      <c r="C105" s="31"/>
      <c r="D105" s="94"/>
      <c r="E105" s="110"/>
      <c r="F105" s="110"/>
      <c r="G105" s="110"/>
      <c r="H105" s="91"/>
      <c r="I105" s="25"/>
      <c r="J105" s="25"/>
      <c r="K105" s="25"/>
      <c r="L105" s="25"/>
      <c r="M105" s="79"/>
      <c r="N105" s="57"/>
      <c r="O105" s="58"/>
      <c r="P105" s="58"/>
      <c r="Q105" s="58"/>
      <c r="R105" s="58"/>
      <c r="S105" s="58"/>
      <c r="T105" s="58"/>
      <c r="U105" s="58"/>
      <c r="V105" s="58"/>
      <c r="W105" s="58"/>
      <c r="X105" s="58"/>
      <c r="Y105" s="58"/>
      <c r="Z105" s="58"/>
    </row>
    <row r="106" ht="15.75" customHeight="1">
      <c r="A106" s="31"/>
      <c r="B106" s="32" t="s">
        <v>112</v>
      </c>
      <c r="C106" s="31" t="s">
        <v>109</v>
      </c>
      <c r="D106" s="94"/>
      <c r="E106" s="110"/>
      <c r="F106" s="110"/>
      <c r="G106" s="110">
        <v>15.0</v>
      </c>
      <c r="H106" s="91">
        <f>SUM(E106:G106)</f>
        <v>15</v>
      </c>
      <c r="I106" s="25">
        <f>D106*E106</f>
        <v>0</v>
      </c>
      <c r="J106" s="25">
        <f>D106*F106</f>
        <v>0</v>
      </c>
      <c r="K106" s="25">
        <f>D106*G106</f>
        <v>0</v>
      </c>
      <c r="L106" s="25">
        <f>D106*H106</f>
        <v>0</v>
      </c>
      <c r="M106" s="79"/>
      <c r="N106" s="57"/>
      <c r="O106" s="58"/>
      <c r="P106" s="58"/>
      <c r="Q106" s="58"/>
      <c r="R106" s="58"/>
      <c r="S106" s="58"/>
      <c r="T106" s="58"/>
      <c r="U106" s="58"/>
      <c r="V106" s="58"/>
      <c r="W106" s="58"/>
      <c r="X106" s="58"/>
      <c r="Y106" s="58"/>
      <c r="Z106" s="58"/>
    </row>
    <row r="107" ht="15.75" customHeight="1">
      <c r="A107" s="31"/>
      <c r="B107" s="32"/>
      <c r="C107" s="31"/>
      <c r="D107" s="94"/>
      <c r="E107" s="110"/>
      <c r="F107" s="110"/>
      <c r="G107" s="110"/>
      <c r="H107" s="91"/>
      <c r="I107" s="25"/>
      <c r="J107" s="25"/>
      <c r="K107" s="25"/>
      <c r="L107" s="25"/>
      <c r="M107" s="79"/>
      <c r="N107" s="57"/>
      <c r="O107" s="58"/>
      <c r="P107" s="58"/>
      <c r="Q107" s="58"/>
      <c r="R107" s="58"/>
      <c r="S107" s="58"/>
      <c r="T107" s="58"/>
      <c r="U107" s="58"/>
      <c r="V107" s="58"/>
      <c r="W107" s="58"/>
      <c r="X107" s="58"/>
      <c r="Y107" s="58"/>
      <c r="Z107" s="58"/>
    </row>
    <row r="108" ht="15.75" customHeight="1">
      <c r="A108" s="113">
        <v>2.4</v>
      </c>
      <c r="B108" s="23" t="s">
        <v>113</v>
      </c>
      <c r="C108" s="24"/>
      <c r="D108" s="90"/>
      <c r="E108" s="91"/>
      <c r="F108" s="91"/>
      <c r="G108" s="91"/>
      <c r="H108" s="91"/>
      <c r="I108" s="92"/>
      <c r="J108" s="92"/>
      <c r="K108" s="92"/>
      <c r="L108" s="92"/>
      <c r="M108" s="79"/>
      <c r="N108" s="57"/>
      <c r="O108" s="58"/>
      <c r="P108" s="58"/>
      <c r="Q108" s="58"/>
      <c r="R108" s="58"/>
      <c r="S108" s="58"/>
      <c r="T108" s="58"/>
      <c r="U108" s="58"/>
      <c r="V108" s="58"/>
      <c r="W108" s="58"/>
      <c r="X108" s="58"/>
      <c r="Y108" s="58"/>
      <c r="Z108" s="58"/>
    </row>
    <row r="109" ht="15.75" customHeight="1">
      <c r="A109" s="114" t="s">
        <v>114</v>
      </c>
      <c r="B109" s="32" t="s">
        <v>115</v>
      </c>
      <c r="C109" s="24"/>
      <c r="D109" s="90"/>
      <c r="E109" s="91"/>
      <c r="F109" s="91"/>
      <c r="G109" s="91"/>
      <c r="H109" s="91"/>
      <c r="I109" s="92"/>
      <c r="J109" s="92"/>
      <c r="K109" s="92"/>
      <c r="L109" s="92"/>
      <c r="M109" s="79"/>
      <c r="N109" s="57" t="s">
        <v>116</v>
      </c>
      <c r="O109" s="58"/>
      <c r="P109" s="58"/>
      <c r="Q109" s="58"/>
      <c r="R109" s="58"/>
      <c r="S109" s="58"/>
      <c r="T109" s="58"/>
      <c r="U109" s="58"/>
      <c r="V109" s="58"/>
      <c r="W109" s="58"/>
      <c r="X109" s="58"/>
      <c r="Y109" s="58"/>
      <c r="Z109" s="58"/>
    </row>
    <row r="110" ht="15.75" customHeight="1">
      <c r="A110" s="24"/>
      <c r="B110" s="32" t="s">
        <v>117</v>
      </c>
      <c r="C110" s="24" t="s">
        <v>118</v>
      </c>
      <c r="D110" s="94"/>
      <c r="E110" s="91">
        <v>271.0</v>
      </c>
      <c r="F110" s="91">
        <v>72.0</v>
      </c>
      <c r="G110" s="91">
        <v>13.0</v>
      </c>
      <c r="H110" s="91">
        <f>SUM(E110:G110)</f>
        <v>356</v>
      </c>
      <c r="I110" s="25">
        <f>D110*E110</f>
        <v>0</v>
      </c>
      <c r="J110" s="25">
        <f>D110*F110</f>
        <v>0</v>
      </c>
      <c r="K110" s="25">
        <f>D110*G110</f>
        <v>0</v>
      </c>
      <c r="L110" s="25">
        <f>D110*H110</f>
        <v>0</v>
      </c>
      <c r="M110" s="79"/>
      <c r="N110" s="57"/>
      <c r="O110" s="58"/>
      <c r="P110" s="58"/>
      <c r="Q110" s="58"/>
      <c r="R110" s="58"/>
      <c r="S110" s="58"/>
      <c r="T110" s="58"/>
      <c r="U110" s="58"/>
      <c r="V110" s="58"/>
      <c r="W110" s="58"/>
      <c r="X110" s="58"/>
      <c r="Y110" s="58"/>
      <c r="Z110" s="58"/>
    </row>
    <row r="111" ht="15.75" customHeight="1">
      <c r="A111" s="24"/>
      <c r="B111" s="32"/>
      <c r="C111" s="24"/>
      <c r="D111" s="90"/>
      <c r="E111" s="91"/>
      <c r="F111" s="91"/>
      <c r="G111" s="91"/>
      <c r="H111" s="91"/>
      <c r="I111" s="31"/>
      <c r="J111" s="31"/>
      <c r="K111" s="31"/>
      <c r="L111" s="31"/>
      <c r="M111" s="79"/>
      <c r="N111" s="57"/>
      <c r="O111" s="58"/>
      <c r="P111" s="58"/>
      <c r="Q111" s="58"/>
      <c r="R111" s="58"/>
      <c r="S111" s="58"/>
      <c r="T111" s="58"/>
      <c r="U111" s="58"/>
      <c r="V111" s="58"/>
      <c r="W111" s="58"/>
      <c r="X111" s="58"/>
      <c r="Y111" s="58"/>
      <c r="Z111" s="58"/>
    </row>
    <row r="112" ht="15.75" customHeight="1">
      <c r="A112" s="22">
        <v>2.5</v>
      </c>
      <c r="B112" s="23" t="s">
        <v>119</v>
      </c>
      <c r="C112" s="24"/>
      <c r="D112" s="90"/>
      <c r="E112" s="91"/>
      <c r="F112" s="91"/>
      <c r="G112" s="91"/>
      <c r="H112" s="91"/>
      <c r="I112" s="92"/>
      <c r="J112" s="92"/>
      <c r="K112" s="92"/>
      <c r="L112" s="92"/>
      <c r="M112" s="79"/>
      <c r="N112" s="57"/>
      <c r="O112" s="58"/>
      <c r="P112" s="58"/>
      <c r="Q112" s="58"/>
      <c r="R112" s="58"/>
      <c r="S112" s="58"/>
      <c r="T112" s="58"/>
      <c r="U112" s="58"/>
      <c r="V112" s="58"/>
      <c r="W112" s="58"/>
      <c r="X112" s="58"/>
      <c r="Y112" s="58"/>
      <c r="Z112" s="58"/>
    </row>
    <row r="113" ht="15.75" customHeight="1">
      <c r="A113" s="31" t="s">
        <v>120</v>
      </c>
      <c r="B113" s="32" t="s">
        <v>121</v>
      </c>
      <c r="C113" s="31"/>
      <c r="D113" s="109"/>
      <c r="E113" s="110"/>
      <c r="F113" s="110"/>
      <c r="G113" s="110"/>
      <c r="H113" s="110"/>
      <c r="I113" s="92"/>
      <c r="J113" s="92"/>
      <c r="K113" s="92"/>
      <c r="L113" s="92"/>
      <c r="M113" s="79"/>
      <c r="N113" s="57"/>
      <c r="O113" s="58"/>
      <c r="P113" s="58"/>
      <c r="Q113" s="58"/>
      <c r="R113" s="58"/>
      <c r="S113" s="58"/>
      <c r="T113" s="58"/>
      <c r="U113" s="58"/>
      <c r="V113" s="58"/>
      <c r="W113" s="58"/>
      <c r="X113" s="58"/>
      <c r="Y113" s="58"/>
      <c r="Z113" s="58"/>
    </row>
    <row r="114" ht="15.75" customHeight="1">
      <c r="A114" s="31"/>
      <c r="B114" s="32" t="s">
        <v>122</v>
      </c>
      <c r="C114" s="31"/>
      <c r="D114" s="109"/>
      <c r="E114" s="110"/>
      <c r="F114" s="110"/>
      <c r="G114" s="110"/>
      <c r="H114" s="110"/>
      <c r="I114" s="92"/>
      <c r="J114" s="92"/>
      <c r="K114" s="92"/>
      <c r="L114" s="92"/>
      <c r="M114" s="79"/>
      <c r="N114" s="57"/>
      <c r="O114" s="58"/>
      <c r="P114" s="58"/>
      <c r="Q114" s="58"/>
      <c r="R114" s="58"/>
      <c r="S114" s="58"/>
      <c r="T114" s="58"/>
      <c r="U114" s="58"/>
      <c r="V114" s="58"/>
      <c r="W114" s="58"/>
      <c r="X114" s="58"/>
      <c r="Y114" s="58"/>
      <c r="Z114" s="58"/>
    </row>
    <row r="115" ht="15.75" customHeight="1">
      <c r="A115" s="31"/>
      <c r="B115" s="32" t="s">
        <v>123</v>
      </c>
      <c r="C115" s="31" t="s">
        <v>118</v>
      </c>
      <c r="D115" s="94"/>
      <c r="E115" s="110">
        <v>19.0</v>
      </c>
      <c r="F115" s="110">
        <v>61.0</v>
      </c>
      <c r="G115" s="110"/>
      <c r="H115" s="91">
        <f>SUM(E115:G115)</f>
        <v>80</v>
      </c>
      <c r="I115" s="25">
        <f>D115*E115</f>
        <v>0</v>
      </c>
      <c r="J115" s="25">
        <f>D115*F115</f>
        <v>0</v>
      </c>
      <c r="K115" s="25">
        <f>D115*G115</f>
        <v>0</v>
      </c>
      <c r="L115" s="25">
        <f>D115*H115</f>
        <v>0</v>
      </c>
      <c r="M115" s="115"/>
      <c r="N115" s="57"/>
      <c r="O115" s="58"/>
      <c r="P115" s="58"/>
      <c r="Q115" s="58"/>
      <c r="R115" s="58"/>
      <c r="S115" s="58"/>
      <c r="T115" s="58"/>
      <c r="U115" s="58"/>
      <c r="V115" s="58"/>
      <c r="W115" s="58"/>
      <c r="X115" s="58"/>
      <c r="Y115" s="58"/>
      <c r="Z115" s="58"/>
    </row>
    <row r="116" ht="15.75" customHeight="1">
      <c r="A116" s="31"/>
      <c r="B116" s="32"/>
      <c r="C116" s="31"/>
      <c r="D116" s="94"/>
      <c r="E116" s="110"/>
      <c r="F116" s="110"/>
      <c r="G116" s="110"/>
      <c r="H116" s="91"/>
      <c r="I116" s="25"/>
      <c r="J116" s="25"/>
      <c r="K116" s="25"/>
      <c r="L116" s="25"/>
      <c r="M116" s="115"/>
      <c r="N116" s="57"/>
      <c r="O116" s="58"/>
      <c r="P116" s="58"/>
      <c r="Q116" s="58"/>
      <c r="R116" s="58"/>
      <c r="S116" s="58"/>
      <c r="T116" s="58"/>
      <c r="U116" s="58"/>
      <c r="V116" s="58"/>
      <c r="W116" s="58"/>
      <c r="X116" s="58"/>
      <c r="Y116" s="58"/>
      <c r="Z116" s="58"/>
    </row>
    <row r="117" ht="15.75" customHeight="1">
      <c r="A117" s="31"/>
      <c r="B117" s="32"/>
      <c r="C117" s="31"/>
      <c r="D117" s="109"/>
      <c r="E117" s="110"/>
      <c r="F117" s="110"/>
      <c r="G117" s="110"/>
      <c r="H117" s="110"/>
      <c r="I117" s="92"/>
      <c r="J117" s="92"/>
      <c r="K117" s="92"/>
      <c r="L117" s="92"/>
      <c r="M117" s="79"/>
      <c r="N117" s="57"/>
      <c r="O117" s="58"/>
      <c r="P117" s="58"/>
      <c r="Q117" s="58"/>
      <c r="R117" s="58"/>
      <c r="S117" s="58"/>
      <c r="T117" s="58"/>
      <c r="U117" s="58"/>
      <c r="V117" s="58"/>
      <c r="W117" s="58"/>
      <c r="X117" s="58"/>
      <c r="Y117" s="58"/>
      <c r="Z117" s="58"/>
    </row>
    <row r="118" ht="15.75" customHeight="1">
      <c r="A118" s="22">
        <v>2.6</v>
      </c>
      <c r="B118" s="23" t="s">
        <v>124</v>
      </c>
      <c r="C118" s="31"/>
      <c r="D118" s="109"/>
      <c r="E118" s="110"/>
      <c r="F118" s="110"/>
      <c r="G118" s="110"/>
      <c r="H118" s="110"/>
      <c r="I118" s="92"/>
      <c r="J118" s="92"/>
      <c r="K118" s="92"/>
      <c r="L118" s="92"/>
      <c r="M118" s="79"/>
      <c r="N118" s="57"/>
      <c r="O118" s="58"/>
      <c r="P118" s="58"/>
      <c r="Q118" s="58"/>
      <c r="R118" s="58"/>
      <c r="S118" s="58"/>
      <c r="T118" s="58"/>
      <c r="U118" s="58"/>
      <c r="V118" s="58"/>
      <c r="W118" s="58"/>
      <c r="X118" s="58"/>
      <c r="Y118" s="58"/>
      <c r="Z118" s="58"/>
    </row>
    <row r="119" ht="15.75" customHeight="1">
      <c r="A119" s="31" t="s">
        <v>125</v>
      </c>
      <c r="B119" s="32" t="s">
        <v>126</v>
      </c>
      <c r="C119" s="31"/>
      <c r="D119" s="109"/>
      <c r="E119" s="110"/>
      <c r="F119" s="110"/>
      <c r="G119" s="110"/>
      <c r="H119" s="110"/>
      <c r="I119" s="92"/>
      <c r="J119" s="92"/>
      <c r="K119" s="92"/>
      <c r="L119" s="92"/>
      <c r="M119" s="79"/>
      <c r="N119" s="57"/>
      <c r="O119" s="58"/>
      <c r="P119" s="58"/>
      <c r="Q119" s="58"/>
      <c r="R119" s="58"/>
      <c r="S119" s="58"/>
      <c r="T119" s="58"/>
      <c r="U119" s="58"/>
      <c r="V119" s="58"/>
      <c r="W119" s="58"/>
      <c r="X119" s="58"/>
      <c r="Y119" s="58"/>
      <c r="Z119" s="58"/>
    </row>
    <row r="120" ht="15.75" customHeight="1">
      <c r="A120" s="24"/>
      <c r="B120" s="32" t="s">
        <v>127</v>
      </c>
      <c r="C120" s="31" t="s">
        <v>128</v>
      </c>
      <c r="D120" s="86"/>
      <c r="E120" s="110">
        <v>20.0</v>
      </c>
      <c r="F120" s="110" t="s">
        <v>129</v>
      </c>
      <c r="G120" s="110"/>
      <c r="H120" s="91">
        <f>SUM(E120:G120)</f>
        <v>20</v>
      </c>
      <c r="I120" s="25">
        <f>D120*E120</f>
        <v>0</v>
      </c>
      <c r="J120" s="25"/>
      <c r="K120" s="25">
        <f>D120*G120</f>
        <v>0</v>
      </c>
      <c r="L120" s="25">
        <f>D120*H120</f>
        <v>0</v>
      </c>
      <c r="M120" s="79"/>
      <c r="N120" s="57"/>
      <c r="O120" s="58"/>
      <c r="P120" s="58"/>
      <c r="Q120" s="58"/>
      <c r="R120" s="58"/>
      <c r="S120" s="58"/>
      <c r="T120" s="58"/>
      <c r="U120" s="58"/>
      <c r="V120" s="58"/>
      <c r="W120" s="58"/>
      <c r="X120" s="58"/>
      <c r="Y120" s="58"/>
      <c r="Z120" s="58"/>
    </row>
    <row r="121" ht="15.75" customHeight="1">
      <c r="A121" s="24"/>
      <c r="B121" s="32"/>
      <c r="C121" s="31"/>
      <c r="D121" s="86"/>
      <c r="E121" s="110"/>
      <c r="F121" s="110"/>
      <c r="G121" s="110"/>
      <c r="H121" s="110"/>
      <c r="I121" s="92"/>
      <c r="J121" s="92"/>
      <c r="K121" s="92"/>
      <c r="L121" s="92"/>
      <c r="M121" s="79"/>
      <c r="N121" s="57"/>
      <c r="O121" s="58"/>
      <c r="P121" s="58"/>
      <c r="Q121" s="58"/>
      <c r="R121" s="58"/>
      <c r="S121" s="58"/>
      <c r="T121" s="58"/>
      <c r="U121" s="58"/>
      <c r="V121" s="58"/>
      <c r="W121" s="58"/>
      <c r="X121" s="58"/>
      <c r="Y121" s="58"/>
      <c r="Z121" s="58"/>
    </row>
    <row r="122" ht="15.75" customHeight="1">
      <c r="A122" s="24"/>
      <c r="B122" s="32" t="s">
        <v>130</v>
      </c>
      <c r="C122" s="31" t="s">
        <v>128</v>
      </c>
      <c r="D122" s="86"/>
      <c r="E122" s="110">
        <v>10.0</v>
      </c>
      <c r="F122" s="110" t="s">
        <v>129</v>
      </c>
      <c r="G122" s="110"/>
      <c r="H122" s="91">
        <f>SUM(E122:G122)</f>
        <v>10</v>
      </c>
      <c r="I122" s="25">
        <f>D122*E122</f>
        <v>0</v>
      </c>
      <c r="J122" s="25"/>
      <c r="K122" s="25">
        <f>D122*G122</f>
        <v>0</v>
      </c>
      <c r="L122" s="25">
        <f>D122*H122</f>
        <v>0</v>
      </c>
      <c r="M122" s="79"/>
      <c r="N122" s="57"/>
      <c r="O122" s="58"/>
      <c r="P122" s="58"/>
      <c r="Q122" s="58"/>
      <c r="R122" s="58"/>
      <c r="S122" s="58"/>
      <c r="T122" s="58"/>
      <c r="U122" s="58"/>
      <c r="V122" s="58"/>
      <c r="W122" s="58"/>
      <c r="X122" s="58"/>
      <c r="Y122" s="58"/>
      <c r="Z122" s="58"/>
    </row>
    <row r="123" ht="15.75" customHeight="1">
      <c r="A123" s="24"/>
      <c r="B123" s="32"/>
      <c r="C123" s="31"/>
      <c r="D123" s="86"/>
      <c r="E123" s="110"/>
      <c r="F123" s="110"/>
      <c r="G123" s="110"/>
      <c r="H123" s="110"/>
      <c r="I123" s="92"/>
      <c r="J123" s="92"/>
      <c r="K123" s="92"/>
      <c r="L123" s="92"/>
      <c r="M123" s="79"/>
      <c r="N123" s="57"/>
      <c r="O123" s="58"/>
      <c r="P123" s="58"/>
      <c r="Q123" s="58"/>
      <c r="R123" s="58"/>
      <c r="S123" s="58"/>
      <c r="T123" s="58"/>
      <c r="U123" s="58"/>
      <c r="V123" s="58"/>
      <c r="W123" s="58"/>
      <c r="X123" s="58"/>
      <c r="Y123" s="58"/>
      <c r="Z123" s="58"/>
    </row>
    <row r="124" ht="15.75" customHeight="1">
      <c r="A124" s="24"/>
      <c r="B124" s="32" t="s">
        <v>131</v>
      </c>
      <c r="C124" s="31" t="s">
        <v>128</v>
      </c>
      <c r="D124" s="86"/>
      <c r="E124" s="110">
        <v>20.0</v>
      </c>
      <c r="F124" s="110" t="s">
        <v>129</v>
      </c>
      <c r="G124" s="110"/>
      <c r="H124" s="91">
        <f>SUM(E124:G124)</f>
        <v>20</v>
      </c>
      <c r="I124" s="25">
        <f>D124*E124</f>
        <v>0</v>
      </c>
      <c r="J124" s="25"/>
      <c r="K124" s="25">
        <f>D124*G124</f>
        <v>0</v>
      </c>
      <c r="L124" s="25">
        <f>D124*H124</f>
        <v>0</v>
      </c>
      <c r="M124" s="79"/>
      <c r="N124" s="57"/>
      <c r="O124" s="58"/>
      <c r="P124" s="58"/>
      <c r="Q124" s="58"/>
      <c r="R124" s="58"/>
      <c r="S124" s="58"/>
      <c r="T124" s="58"/>
      <c r="U124" s="58"/>
      <c r="V124" s="58"/>
      <c r="W124" s="58"/>
      <c r="X124" s="58"/>
      <c r="Y124" s="58"/>
      <c r="Z124" s="58"/>
    </row>
    <row r="125" ht="15.75" customHeight="1">
      <c r="A125" s="24"/>
      <c r="B125" s="32"/>
      <c r="C125" s="31"/>
      <c r="D125" s="86"/>
      <c r="E125" s="110"/>
      <c r="F125" s="110"/>
      <c r="G125" s="110"/>
      <c r="H125" s="110"/>
      <c r="I125" s="92"/>
      <c r="J125" s="92"/>
      <c r="K125" s="92"/>
      <c r="L125" s="92"/>
      <c r="M125" s="79"/>
      <c r="N125" s="57"/>
      <c r="O125" s="58"/>
      <c r="P125" s="58"/>
      <c r="Q125" s="58"/>
      <c r="R125" s="58"/>
      <c r="S125" s="58"/>
      <c r="T125" s="58"/>
      <c r="U125" s="58"/>
      <c r="V125" s="58"/>
      <c r="W125" s="58"/>
      <c r="X125" s="58"/>
      <c r="Y125" s="58"/>
      <c r="Z125" s="58"/>
    </row>
    <row r="126" ht="15.75" customHeight="1">
      <c r="A126" s="24"/>
      <c r="B126" s="32" t="s">
        <v>132</v>
      </c>
      <c r="C126" s="31" t="s">
        <v>128</v>
      </c>
      <c r="D126" s="86"/>
      <c r="E126" s="110">
        <v>10.0</v>
      </c>
      <c r="F126" s="110" t="s">
        <v>129</v>
      </c>
      <c r="G126" s="110"/>
      <c r="H126" s="91">
        <f>SUM(E126:G126)</f>
        <v>10</v>
      </c>
      <c r="I126" s="25">
        <f>D126*E126</f>
        <v>0</v>
      </c>
      <c r="J126" s="25"/>
      <c r="K126" s="25">
        <f>D126*G126</f>
        <v>0</v>
      </c>
      <c r="L126" s="25">
        <f>D126*H126</f>
        <v>0</v>
      </c>
      <c r="M126" s="79"/>
      <c r="N126" s="57"/>
      <c r="O126" s="58"/>
      <c r="P126" s="58"/>
      <c r="Q126" s="58"/>
      <c r="R126" s="58"/>
      <c r="S126" s="58"/>
      <c r="T126" s="58"/>
      <c r="U126" s="58"/>
      <c r="V126" s="58"/>
      <c r="W126" s="58"/>
      <c r="X126" s="58"/>
      <c r="Y126" s="58"/>
      <c r="Z126" s="58"/>
    </row>
    <row r="127" ht="15.75" customHeight="1">
      <c r="A127" s="24"/>
      <c r="B127" s="32"/>
      <c r="C127" s="31"/>
      <c r="D127" s="86"/>
      <c r="E127" s="110"/>
      <c r="F127" s="110"/>
      <c r="G127" s="110"/>
      <c r="H127" s="110"/>
      <c r="I127" s="92"/>
      <c r="J127" s="92"/>
      <c r="K127" s="92"/>
      <c r="L127" s="92"/>
      <c r="M127" s="79"/>
      <c r="N127" s="57"/>
      <c r="O127" s="58"/>
      <c r="P127" s="58"/>
      <c r="Q127" s="58"/>
      <c r="R127" s="58"/>
      <c r="S127" s="58"/>
      <c r="T127" s="58"/>
      <c r="U127" s="58"/>
      <c r="V127" s="58"/>
      <c r="W127" s="58"/>
      <c r="X127" s="58"/>
      <c r="Y127" s="58"/>
      <c r="Z127" s="58"/>
    </row>
    <row r="128" ht="15.75" customHeight="1">
      <c r="A128" s="24"/>
      <c r="B128" s="32" t="s">
        <v>133</v>
      </c>
      <c r="C128" s="31" t="s">
        <v>128</v>
      </c>
      <c r="D128" s="116"/>
      <c r="E128" s="110">
        <v>20.0</v>
      </c>
      <c r="F128" s="110" t="s">
        <v>129</v>
      </c>
      <c r="G128" s="110"/>
      <c r="H128" s="91">
        <f>SUM(E128:G128)</f>
        <v>20</v>
      </c>
      <c r="I128" s="25">
        <f>D128*E128</f>
        <v>0</v>
      </c>
      <c r="J128" s="25"/>
      <c r="K128" s="25">
        <f>D128*G128</f>
        <v>0</v>
      </c>
      <c r="L128" s="25">
        <f>D128*H128</f>
        <v>0</v>
      </c>
      <c r="M128" s="79"/>
      <c r="N128" s="57"/>
      <c r="O128" s="58"/>
      <c r="P128" s="58"/>
      <c r="Q128" s="58"/>
      <c r="R128" s="58"/>
      <c r="S128" s="58"/>
      <c r="T128" s="58"/>
      <c r="U128" s="58"/>
      <c r="V128" s="58"/>
      <c r="W128" s="58"/>
      <c r="X128" s="58"/>
      <c r="Y128" s="58"/>
      <c r="Z128" s="58"/>
    </row>
    <row r="129" ht="15.75" customHeight="1">
      <c r="A129" s="24"/>
      <c r="B129" s="32"/>
      <c r="C129" s="31"/>
      <c r="D129" s="86"/>
      <c r="E129" s="110"/>
      <c r="F129" s="110"/>
      <c r="G129" s="110"/>
      <c r="H129" s="110"/>
      <c r="I129" s="25"/>
      <c r="J129" s="25"/>
      <c r="K129" s="25"/>
      <c r="L129" s="25"/>
      <c r="M129" s="79"/>
      <c r="N129" s="57"/>
      <c r="O129" s="58"/>
      <c r="P129" s="58"/>
      <c r="Q129" s="58"/>
      <c r="R129" s="58"/>
      <c r="S129" s="58"/>
      <c r="T129" s="58"/>
      <c r="U129" s="58"/>
      <c r="V129" s="58"/>
      <c r="W129" s="58"/>
      <c r="X129" s="58"/>
      <c r="Y129" s="58"/>
      <c r="Z129" s="58"/>
    </row>
    <row r="130" ht="15.75" customHeight="1">
      <c r="A130" s="24"/>
      <c r="B130" s="32" t="s">
        <v>134</v>
      </c>
      <c r="C130" s="31" t="s">
        <v>128</v>
      </c>
      <c r="D130" s="116"/>
      <c r="E130" s="110">
        <v>10.0</v>
      </c>
      <c r="F130" s="110" t="s">
        <v>129</v>
      </c>
      <c r="G130" s="110"/>
      <c r="H130" s="91">
        <f>SUM(E130:G130)</f>
        <v>10</v>
      </c>
      <c r="I130" s="25">
        <f>D130*E130</f>
        <v>0</v>
      </c>
      <c r="J130" s="25"/>
      <c r="K130" s="25">
        <f>D130*G130</f>
        <v>0</v>
      </c>
      <c r="L130" s="25">
        <f>D130*H130</f>
        <v>0</v>
      </c>
      <c r="M130" s="79"/>
      <c r="N130" s="57"/>
      <c r="O130" s="58"/>
      <c r="P130" s="58"/>
      <c r="Q130" s="58"/>
      <c r="R130" s="58"/>
      <c r="S130" s="58"/>
      <c r="T130" s="58"/>
      <c r="U130" s="58"/>
      <c r="V130" s="58"/>
      <c r="W130" s="58"/>
      <c r="X130" s="58"/>
      <c r="Y130" s="58"/>
      <c r="Z130" s="58"/>
    </row>
    <row r="131" ht="15.75" customHeight="1">
      <c r="A131" s="31"/>
      <c r="B131" s="32"/>
      <c r="C131" s="31"/>
      <c r="D131" s="86"/>
      <c r="E131" s="110"/>
      <c r="F131" s="110"/>
      <c r="G131" s="110"/>
      <c r="H131" s="110"/>
      <c r="I131" s="92"/>
      <c r="J131" s="92"/>
      <c r="K131" s="92"/>
      <c r="L131" s="92"/>
      <c r="M131" s="79"/>
      <c r="N131" s="57"/>
      <c r="O131" s="58"/>
      <c r="P131" s="58"/>
      <c r="Q131" s="58"/>
      <c r="R131" s="58"/>
      <c r="S131" s="58"/>
      <c r="T131" s="58"/>
      <c r="U131" s="58"/>
      <c r="V131" s="58"/>
      <c r="W131" s="58"/>
      <c r="X131" s="58"/>
      <c r="Y131" s="58"/>
      <c r="Z131" s="58"/>
    </row>
    <row r="132" ht="15.75" customHeight="1">
      <c r="A132" s="31" t="s">
        <v>135</v>
      </c>
      <c r="B132" s="32" t="s">
        <v>136</v>
      </c>
      <c r="C132" s="31"/>
      <c r="D132" s="86"/>
      <c r="E132" s="110"/>
      <c r="F132" s="110"/>
      <c r="G132" s="110"/>
      <c r="H132" s="110"/>
      <c r="I132" s="92"/>
      <c r="J132" s="92"/>
      <c r="K132" s="92"/>
      <c r="L132" s="92"/>
      <c r="M132" s="79"/>
      <c r="N132" s="57"/>
      <c r="O132" s="58"/>
      <c r="P132" s="58"/>
      <c r="Q132" s="58"/>
      <c r="R132" s="58"/>
      <c r="S132" s="58"/>
      <c r="T132" s="58"/>
      <c r="U132" s="58"/>
      <c r="V132" s="58"/>
      <c r="W132" s="58"/>
      <c r="X132" s="58"/>
      <c r="Y132" s="58"/>
      <c r="Z132" s="58"/>
    </row>
    <row r="133" ht="15.75" customHeight="1">
      <c r="A133" s="24"/>
      <c r="B133" s="32" t="s">
        <v>127</v>
      </c>
      <c r="C133" s="31" t="s">
        <v>128</v>
      </c>
      <c r="D133" s="116"/>
      <c r="E133" s="110">
        <v>20.0</v>
      </c>
      <c r="F133" s="110">
        <v>20.0</v>
      </c>
      <c r="G133" s="110"/>
      <c r="H133" s="91">
        <f>SUM(E133:G133)</f>
        <v>40</v>
      </c>
      <c r="I133" s="25">
        <f>D133*E133</f>
        <v>0</v>
      </c>
      <c r="J133" s="25">
        <f>D133*F133</f>
        <v>0</v>
      </c>
      <c r="K133" s="25">
        <f>D133*G133</f>
        <v>0</v>
      </c>
      <c r="L133" s="25">
        <f>D133*H133</f>
        <v>0</v>
      </c>
      <c r="M133" s="79"/>
      <c r="N133" s="57"/>
      <c r="O133" s="58"/>
      <c r="P133" s="58"/>
      <c r="Q133" s="58"/>
      <c r="R133" s="58"/>
      <c r="S133" s="58"/>
      <c r="T133" s="58"/>
      <c r="U133" s="58"/>
      <c r="V133" s="58"/>
      <c r="W133" s="58"/>
      <c r="X133" s="58"/>
      <c r="Y133" s="58"/>
      <c r="Z133" s="58"/>
    </row>
    <row r="134" ht="15.75" customHeight="1">
      <c r="A134" s="24"/>
      <c r="B134" s="32"/>
      <c r="C134" s="31"/>
      <c r="D134" s="86"/>
      <c r="E134" s="110"/>
      <c r="F134" s="110"/>
      <c r="G134" s="110"/>
      <c r="H134" s="110"/>
      <c r="I134" s="92"/>
      <c r="J134" s="92"/>
      <c r="K134" s="92"/>
      <c r="L134" s="92"/>
      <c r="M134" s="79"/>
      <c r="N134" s="57"/>
      <c r="O134" s="58"/>
      <c r="P134" s="58"/>
      <c r="Q134" s="58"/>
      <c r="R134" s="58"/>
      <c r="S134" s="58"/>
      <c r="T134" s="58"/>
      <c r="U134" s="58"/>
      <c r="V134" s="58"/>
      <c r="W134" s="58"/>
      <c r="X134" s="58"/>
      <c r="Y134" s="58"/>
      <c r="Z134" s="58"/>
    </row>
    <row r="135" ht="15.75" customHeight="1">
      <c r="A135" s="24"/>
      <c r="B135" s="32" t="s">
        <v>130</v>
      </c>
      <c r="C135" s="31" t="s">
        <v>128</v>
      </c>
      <c r="D135" s="116"/>
      <c r="E135" s="110">
        <v>10.0</v>
      </c>
      <c r="F135" s="110">
        <v>10.0</v>
      </c>
      <c r="G135" s="110"/>
      <c r="H135" s="91">
        <f>SUM(E135:G135)</f>
        <v>20</v>
      </c>
      <c r="I135" s="25">
        <f>D135*E135</f>
        <v>0</v>
      </c>
      <c r="J135" s="25">
        <f>D135*F135</f>
        <v>0</v>
      </c>
      <c r="K135" s="25">
        <f>D135*G135</f>
        <v>0</v>
      </c>
      <c r="L135" s="25">
        <f>D135*H135</f>
        <v>0</v>
      </c>
      <c r="M135" s="79"/>
      <c r="N135" s="57"/>
      <c r="O135" s="58"/>
      <c r="P135" s="58"/>
      <c r="Q135" s="58"/>
      <c r="R135" s="58"/>
      <c r="S135" s="58"/>
      <c r="T135" s="58"/>
      <c r="U135" s="58"/>
      <c r="V135" s="58"/>
      <c r="W135" s="58"/>
      <c r="X135" s="58"/>
      <c r="Y135" s="58"/>
      <c r="Z135" s="58"/>
    </row>
    <row r="136" ht="15.75" customHeight="1">
      <c r="A136" s="24"/>
      <c r="B136" s="32"/>
      <c r="C136" s="31"/>
      <c r="D136" s="86"/>
      <c r="E136" s="110"/>
      <c r="F136" s="110"/>
      <c r="G136" s="110"/>
      <c r="H136" s="110"/>
      <c r="I136" s="92"/>
      <c r="J136" s="92"/>
      <c r="K136" s="92"/>
      <c r="L136" s="92"/>
      <c r="M136" s="79"/>
      <c r="N136" s="57"/>
      <c r="O136" s="58"/>
      <c r="P136" s="58"/>
      <c r="Q136" s="58"/>
      <c r="R136" s="58"/>
      <c r="S136" s="58"/>
      <c r="T136" s="58"/>
      <c r="U136" s="58"/>
      <c r="V136" s="58"/>
      <c r="W136" s="58"/>
      <c r="X136" s="58"/>
      <c r="Y136" s="58"/>
      <c r="Z136" s="58"/>
    </row>
    <row r="137" ht="15.75" customHeight="1">
      <c r="A137" s="24"/>
      <c r="B137" s="32" t="s">
        <v>131</v>
      </c>
      <c r="C137" s="31" t="s">
        <v>128</v>
      </c>
      <c r="D137" s="116"/>
      <c r="E137" s="110">
        <v>20.0</v>
      </c>
      <c r="F137" s="110">
        <v>20.0</v>
      </c>
      <c r="G137" s="110"/>
      <c r="H137" s="91">
        <f>SUM(E137:G137)</f>
        <v>40</v>
      </c>
      <c r="I137" s="25">
        <f>D137*E137</f>
        <v>0</v>
      </c>
      <c r="J137" s="25">
        <f>D137*F137</f>
        <v>0</v>
      </c>
      <c r="K137" s="25">
        <f>D137*G137</f>
        <v>0</v>
      </c>
      <c r="L137" s="25">
        <f>D137*H137</f>
        <v>0</v>
      </c>
      <c r="M137" s="79"/>
      <c r="N137" s="57"/>
      <c r="O137" s="58"/>
      <c r="P137" s="58"/>
      <c r="Q137" s="58"/>
      <c r="R137" s="58"/>
      <c r="S137" s="58"/>
      <c r="T137" s="58"/>
      <c r="U137" s="58"/>
      <c r="V137" s="58"/>
      <c r="W137" s="58"/>
      <c r="X137" s="58"/>
      <c r="Y137" s="58"/>
      <c r="Z137" s="58"/>
    </row>
    <row r="138" ht="15.75" customHeight="1">
      <c r="A138" s="24"/>
      <c r="B138" s="32"/>
      <c r="C138" s="31"/>
      <c r="D138" s="86"/>
      <c r="E138" s="110"/>
      <c r="F138" s="110"/>
      <c r="G138" s="110"/>
      <c r="H138" s="110"/>
      <c r="I138" s="92"/>
      <c r="J138" s="92"/>
      <c r="K138" s="92"/>
      <c r="L138" s="92"/>
      <c r="M138" s="79"/>
      <c r="N138" s="57"/>
      <c r="O138" s="58"/>
      <c r="P138" s="58"/>
      <c r="Q138" s="58"/>
      <c r="R138" s="58"/>
      <c r="S138" s="58"/>
      <c r="T138" s="58"/>
      <c r="U138" s="58"/>
      <c r="V138" s="58"/>
      <c r="W138" s="58"/>
      <c r="X138" s="58"/>
      <c r="Y138" s="58"/>
      <c r="Z138" s="58"/>
    </row>
    <row r="139" ht="15.75" customHeight="1">
      <c r="A139" s="24"/>
      <c r="B139" s="32" t="s">
        <v>132</v>
      </c>
      <c r="C139" s="31" t="s">
        <v>128</v>
      </c>
      <c r="D139" s="116"/>
      <c r="E139" s="110">
        <v>10.0</v>
      </c>
      <c r="F139" s="110">
        <v>10.0</v>
      </c>
      <c r="G139" s="110"/>
      <c r="H139" s="91">
        <f>SUM(E139:G139)</f>
        <v>20</v>
      </c>
      <c r="I139" s="25">
        <f>D139*E139</f>
        <v>0</v>
      </c>
      <c r="J139" s="25">
        <f>D139*F139</f>
        <v>0</v>
      </c>
      <c r="K139" s="25">
        <f>D139*G139</f>
        <v>0</v>
      </c>
      <c r="L139" s="25">
        <f>D139*H139</f>
        <v>0</v>
      </c>
      <c r="M139" s="79"/>
      <c r="N139" s="57"/>
      <c r="O139" s="58"/>
      <c r="P139" s="58"/>
      <c r="Q139" s="58"/>
      <c r="R139" s="58"/>
      <c r="S139" s="58"/>
      <c r="T139" s="58"/>
      <c r="U139" s="58"/>
      <c r="V139" s="58"/>
      <c r="W139" s="58"/>
      <c r="X139" s="58"/>
      <c r="Y139" s="58"/>
      <c r="Z139" s="58"/>
    </row>
    <row r="140" ht="15.75" customHeight="1">
      <c r="A140" s="24"/>
      <c r="B140" s="32"/>
      <c r="C140" s="31"/>
      <c r="D140" s="86"/>
      <c r="E140" s="110"/>
      <c r="F140" s="110"/>
      <c r="G140" s="110"/>
      <c r="H140" s="110"/>
      <c r="I140" s="92"/>
      <c r="J140" s="92"/>
      <c r="K140" s="92"/>
      <c r="L140" s="92"/>
      <c r="M140" s="79"/>
      <c r="N140" s="57"/>
      <c r="O140" s="58"/>
      <c r="P140" s="58"/>
      <c r="Q140" s="58"/>
      <c r="R140" s="58"/>
      <c r="S140" s="58"/>
      <c r="T140" s="58"/>
      <c r="U140" s="58"/>
      <c r="V140" s="58"/>
      <c r="W140" s="58"/>
      <c r="X140" s="58"/>
      <c r="Y140" s="58"/>
      <c r="Z140" s="58"/>
    </row>
    <row r="141" ht="15.75" customHeight="1">
      <c r="A141" s="24"/>
      <c r="B141" s="32" t="s">
        <v>133</v>
      </c>
      <c r="C141" s="31" t="s">
        <v>128</v>
      </c>
      <c r="D141" s="116"/>
      <c r="E141" s="110">
        <v>20.0</v>
      </c>
      <c r="F141" s="110">
        <v>20.0</v>
      </c>
      <c r="G141" s="110"/>
      <c r="H141" s="91">
        <f>SUM(E141:G141)</f>
        <v>40</v>
      </c>
      <c r="I141" s="25">
        <f>D141*E141</f>
        <v>0</v>
      </c>
      <c r="J141" s="25">
        <f>D141*F141</f>
        <v>0</v>
      </c>
      <c r="K141" s="25">
        <f>D141*G141</f>
        <v>0</v>
      </c>
      <c r="L141" s="25">
        <f>D141*H141</f>
        <v>0</v>
      </c>
      <c r="M141" s="79"/>
      <c r="N141" s="57"/>
      <c r="O141" s="58"/>
      <c r="P141" s="58"/>
      <c r="Q141" s="58"/>
      <c r="R141" s="58"/>
      <c r="S141" s="58"/>
      <c r="T141" s="58"/>
      <c r="U141" s="58"/>
      <c r="V141" s="58"/>
      <c r="W141" s="58"/>
      <c r="X141" s="58"/>
      <c r="Y141" s="58"/>
      <c r="Z141" s="58"/>
    </row>
    <row r="142" ht="15.75" customHeight="1">
      <c r="A142" s="24"/>
      <c r="B142" s="32"/>
      <c r="C142" s="31"/>
      <c r="D142" s="86"/>
      <c r="E142" s="110"/>
      <c r="F142" s="110"/>
      <c r="G142" s="110"/>
      <c r="H142" s="110"/>
      <c r="I142" s="25"/>
      <c r="J142" s="25"/>
      <c r="K142" s="25"/>
      <c r="L142" s="25"/>
      <c r="M142" s="79"/>
      <c r="N142" s="57"/>
      <c r="O142" s="58"/>
      <c r="P142" s="58"/>
      <c r="Q142" s="58"/>
      <c r="R142" s="58"/>
      <c r="S142" s="58"/>
      <c r="T142" s="58"/>
      <c r="U142" s="58"/>
      <c r="V142" s="58"/>
      <c r="W142" s="58"/>
      <c r="X142" s="58"/>
      <c r="Y142" s="58"/>
      <c r="Z142" s="58"/>
    </row>
    <row r="143" ht="15.75" customHeight="1">
      <c r="A143" s="24"/>
      <c r="B143" s="32" t="s">
        <v>134</v>
      </c>
      <c r="C143" s="31" t="s">
        <v>128</v>
      </c>
      <c r="D143" s="116"/>
      <c r="E143" s="110">
        <v>10.0</v>
      </c>
      <c r="F143" s="110">
        <v>10.0</v>
      </c>
      <c r="G143" s="110"/>
      <c r="H143" s="91">
        <f>SUM(E143:G143)</f>
        <v>20</v>
      </c>
      <c r="I143" s="25">
        <f>D143*E143</f>
        <v>0</v>
      </c>
      <c r="J143" s="25">
        <f>D143*F143</f>
        <v>0</v>
      </c>
      <c r="K143" s="25">
        <f>D143*G143</f>
        <v>0</v>
      </c>
      <c r="L143" s="25">
        <f>D143*H143</f>
        <v>0</v>
      </c>
      <c r="M143" s="79"/>
      <c r="N143" s="57"/>
      <c r="O143" s="58"/>
      <c r="P143" s="58"/>
      <c r="Q143" s="58"/>
      <c r="R143" s="58"/>
      <c r="S143" s="58"/>
      <c r="T143" s="58"/>
      <c r="U143" s="58"/>
      <c r="V143" s="58"/>
      <c r="W143" s="58"/>
      <c r="X143" s="58"/>
      <c r="Y143" s="58"/>
      <c r="Z143" s="58"/>
    </row>
    <row r="144" ht="15.75" customHeight="1">
      <c r="A144" s="31"/>
      <c r="B144" s="32"/>
      <c r="C144" s="31"/>
      <c r="D144" s="94"/>
      <c r="E144" s="110"/>
      <c r="F144" s="110"/>
      <c r="G144" s="110"/>
      <c r="H144" s="110"/>
      <c r="I144" s="92"/>
      <c r="J144" s="92"/>
      <c r="K144" s="92"/>
      <c r="L144" s="92"/>
      <c r="M144" s="79"/>
      <c r="N144" s="57"/>
      <c r="O144" s="58"/>
      <c r="P144" s="58"/>
      <c r="Q144" s="58"/>
      <c r="R144" s="58"/>
      <c r="S144" s="58"/>
      <c r="T144" s="58"/>
      <c r="U144" s="58"/>
      <c r="V144" s="58"/>
      <c r="W144" s="58"/>
      <c r="X144" s="58"/>
      <c r="Y144" s="58"/>
      <c r="Z144" s="58"/>
    </row>
    <row r="145" ht="15.75" customHeight="1">
      <c r="A145" s="117">
        <v>2.7</v>
      </c>
      <c r="B145" s="32" t="s">
        <v>137</v>
      </c>
      <c r="C145" s="31" t="s">
        <v>138</v>
      </c>
      <c r="D145" s="94"/>
      <c r="E145" s="110" t="s">
        <v>59</v>
      </c>
      <c r="F145" s="110" t="s">
        <v>59</v>
      </c>
      <c r="G145" s="110"/>
      <c r="H145" s="110" t="s">
        <v>59</v>
      </c>
      <c r="I145" s="25"/>
      <c r="J145" s="25"/>
      <c r="K145" s="25"/>
      <c r="L145" s="25"/>
      <c r="M145" s="79"/>
      <c r="N145" s="57"/>
      <c r="O145" s="58"/>
      <c r="P145" s="58"/>
      <c r="Q145" s="58"/>
      <c r="R145" s="58"/>
      <c r="S145" s="58"/>
      <c r="T145" s="58"/>
      <c r="U145" s="58"/>
      <c r="V145" s="58"/>
      <c r="W145" s="58"/>
      <c r="X145" s="58"/>
      <c r="Y145" s="58"/>
      <c r="Z145" s="58"/>
    </row>
    <row r="146" ht="15.75" customHeight="1">
      <c r="A146" s="117"/>
      <c r="B146" s="32"/>
      <c r="C146" s="85"/>
      <c r="D146" s="86"/>
      <c r="E146" s="87"/>
      <c r="F146" s="87"/>
      <c r="G146" s="87"/>
      <c r="H146" s="87"/>
      <c r="I146" s="25"/>
      <c r="J146" s="25"/>
      <c r="K146" s="25"/>
      <c r="L146" s="25"/>
      <c r="M146" s="79"/>
      <c r="N146" s="57"/>
      <c r="O146" s="118"/>
      <c r="P146" s="118"/>
      <c r="Q146" s="118"/>
      <c r="R146" s="118"/>
      <c r="S146" s="118"/>
      <c r="T146" s="118"/>
      <c r="U146" s="118"/>
      <c r="V146" s="118"/>
      <c r="W146" s="118"/>
      <c r="X146" s="118"/>
      <c r="Y146" s="118"/>
      <c r="Z146" s="118"/>
    </row>
    <row r="147" ht="15.75" customHeight="1">
      <c r="A147" s="119">
        <v>2.8</v>
      </c>
      <c r="B147" s="23" t="s">
        <v>139</v>
      </c>
      <c r="C147" s="85"/>
      <c r="D147" s="86"/>
      <c r="E147" s="87"/>
      <c r="F147" s="87"/>
      <c r="G147" s="87"/>
      <c r="H147" s="87"/>
      <c r="I147" s="25"/>
      <c r="J147" s="25"/>
      <c r="K147" s="25"/>
      <c r="L147" s="25"/>
      <c r="M147" s="79"/>
      <c r="N147" s="57"/>
      <c r="O147" s="118"/>
      <c r="P147" s="118"/>
      <c r="Q147" s="118"/>
      <c r="R147" s="118"/>
      <c r="S147" s="118"/>
      <c r="T147" s="118"/>
      <c r="U147" s="118"/>
      <c r="V147" s="118"/>
      <c r="W147" s="118"/>
      <c r="X147" s="118"/>
      <c r="Y147" s="118"/>
      <c r="Z147" s="118"/>
    </row>
    <row r="148" ht="15.75" customHeight="1">
      <c r="A148" s="31" t="s">
        <v>140</v>
      </c>
      <c r="B148" s="32" t="s">
        <v>141</v>
      </c>
      <c r="C148" s="31"/>
      <c r="D148" s="86"/>
      <c r="E148" s="87"/>
      <c r="F148" s="87"/>
      <c r="G148" s="87"/>
      <c r="H148" s="87"/>
      <c r="I148" s="25"/>
      <c r="J148" s="25"/>
      <c r="K148" s="25"/>
      <c r="L148" s="25"/>
      <c r="M148" s="79"/>
      <c r="N148" s="57"/>
      <c r="O148" s="118"/>
      <c r="P148" s="118"/>
      <c r="Q148" s="118"/>
      <c r="R148" s="118"/>
      <c r="S148" s="118"/>
      <c r="T148" s="118"/>
      <c r="U148" s="118"/>
      <c r="V148" s="118"/>
      <c r="W148" s="118"/>
      <c r="X148" s="118"/>
      <c r="Y148" s="118"/>
      <c r="Z148" s="118"/>
    </row>
    <row r="149" ht="15.75" customHeight="1">
      <c r="A149" s="31"/>
      <c r="B149" s="32" t="s">
        <v>142</v>
      </c>
      <c r="C149" s="24" t="s">
        <v>143</v>
      </c>
      <c r="D149" s="86"/>
      <c r="E149" s="110">
        <v>5.0</v>
      </c>
      <c r="F149" s="110">
        <v>10.0</v>
      </c>
      <c r="G149" s="110"/>
      <c r="H149" s="91">
        <f>SUM(E149:G149)</f>
        <v>15</v>
      </c>
      <c r="I149" s="25">
        <f>D149*E149</f>
        <v>0</v>
      </c>
      <c r="J149" s="25">
        <f>D149*F149</f>
        <v>0</v>
      </c>
      <c r="K149" s="25">
        <f>D149*G149</f>
        <v>0</v>
      </c>
      <c r="L149" s="25">
        <f>D149*H149</f>
        <v>0</v>
      </c>
      <c r="M149" s="79"/>
      <c r="N149" s="57"/>
      <c r="O149" s="118"/>
      <c r="P149" s="118"/>
      <c r="Q149" s="118"/>
      <c r="R149" s="118"/>
      <c r="S149" s="118"/>
      <c r="T149" s="118"/>
      <c r="U149" s="118"/>
      <c r="V149" s="118"/>
      <c r="W149" s="118"/>
      <c r="X149" s="118"/>
      <c r="Y149" s="118"/>
      <c r="Z149" s="118"/>
    </row>
    <row r="150" ht="15.75" customHeight="1">
      <c r="A150" s="31"/>
      <c r="B150" s="32"/>
      <c r="C150" s="24"/>
      <c r="D150" s="86"/>
      <c r="E150" s="110"/>
      <c r="F150" s="110"/>
      <c r="G150" s="110"/>
      <c r="H150" s="110"/>
      <c r="I150" s="25"/>
      <c r="J150" s="25"/>
      <c r="K150" s="25"/>
      <c r="L150" s="25"/>
      <c r="M150" s="79"/>
      <c r="N150" s="57"/>
      <c r="O150" s="118"/>
      <c r="P150" s="118"/>
      <c r="Q150" s="118"/>
      <c r="R150" s="118"/>
      <c r="S150" s="118"/>
      <c r="T150" s="118"/>
      <c r="U150" s="118"/>
      <c r="V150" s="118"/>
      <c r="W150" s="118"/>
      <c r="X150" s="118"/>
      <c r="Y150" s="118"/>
      <c r="Z150" s="118"/>
    </row>
    <row r="151" ht="15.75" customHeight="1">
      <c r="A151" s="31"/>
      <c r="B151" s="32" t="s">
        <v>144</v>
      </c>
      <c r="C151" s="24" t="s">
        <v>143</v>
      </c>
      <c r="D151" s="86"/>
      <c r="E151" s="110">
        <v>10.0</v>
      </c>
      <c r="F151" s="110">
        <v>20.0</v>
      </c>
      <c r="G151" s="110"/>
      <c r="H151" s="91">
        <f>SUM(E151:G151)</f>
        <v>30</v>
      </c>
      <c r="I151" s="25">
        <f>D151*E151</f>
        <v>0</v>
      </c>
      <c r="J151" s="25">
        <f>D151*F151</f>
        <v>0</v>
      </c>
      <c r="K151" s="25">
        <f>D151*G151</f>
        <v>0</v>
      </c>
      <c r="L151" s="25">
        <f>D151*H151</f>
        <v>0</v>
      </c>
      <c r="M151" s="79"/>
      <c r="N151" s="57"/>
      <c r="O151" s="118"/>
      <c r="P151" s="118"/>
      <c r="Q151" s="118"/>
      <c r="R151" s="118"/>
      <c r="S151" s="118"/>
      <c r="T151" s="118"/>
      <c r="U151" s="118"/>
      <c r="V151" s="118"/>
      <c r="W151" s="118"/>
      <c r="X151" s="118"/>
      <c r="Y151" s="118"/>
      <c r="Z151" s="118"/>
    </row>
    <row r="152" ht="15.75" customHeight="1">
      <c r="A152" s="31"/>
      <c r="B152" s="32"/>
      <c r="C152" s="24"/>
      <c r="D152" s="86"/>
      <c r="E152" s="110"/>
      <c r="F152" s="110"/>
      <c r="G152" s="110"/>
      <c r="H152" s="110"/>
      <c r="I152" s="25"/>
      <c r="J152" s="25"/>
      <c r="K152" s="25"/>
      <c r="L152" s="25"/>
      <c r="M152" s="79"/>
      <c r="N152" s="57"/>
      <c r="O152" s="118"/>
      <c r="P152" s="118"/>
      <c r="Q152" s="118"/>
      <c r="R152" s="118"/>
      <c r="S152" s="118"/>
      <c r="T152" s="118"/>
      <c r="U152" s="118"/>
      <c r="V152" s="118"/>
      <c r="W152" s="118"/>
      <c r="X152" s="118"/>
      <c r="Y152" s="118"/>
      <c r="Z152" s="118"/>
    </row>
    <row r="153" ht="15.75" customHeight="1">
      <c r="A153" s="31"/>
      <c r="B153" s="32" t="s">
        <v>145</v>
      </c>
      <c r="C153" s="24" t="s">
        <v>143</v>
      </c>
      <c r="D153" s="86"/>
      <c r="E153" s="110">
        <v>10.0</v>
      </c>
      <c r="F153" s="110">
        <v>20.0</v>
      </c>
      <c r="G153" s="110"/>
      <c r="H153" s="91">
        <f>SUM(E153:G153)</f>
        <v>30</v>
      </c>
      <c r="I153" s="25">
        <f>D153*E153</f>
        <v>0</v>
      </c>
      <c r="J153" s="25">
        <f>D153*F153</f>
        <v>0</v>
      </c>
      <c r="K153" s="25">
        <f>D153*G153</f>
        <v>0</v>
      </c>
      <c r="L153" s="25">
        <f>D153*H153</f>
        <v>0</v>
      </c>
      <c r="M153" s="79"/>
      <c r="N153" s="57"/>
      <c r="O153" s="118"/>
      <c r="P153" s="118"/>
      <c r="Q153" s="118"/>
      <c r="R153" s="118"/>
      <c r="S153" s="118"/>
      <c r="T153" s="118"/>
      <c r="U153" s="118"/>
      <c r="V153" s="118"/>
      <c r="W153" s="118"/>
      <c r="X153" s="118"/>
      <c r="Y153" s="118"/>
      <c r="Z153" s="118"/>
    </row>
    <row r="154" ht="15.75" customHeight="1">
      <c r="A154" s="31"/>
      <c r="B154" s="32"/>
      <c r="C154" s="24"/>
      <c r="D154" s="86"/>
      <c r="E154" s="110"/>
      <c r="F154" s="110"/>
      <c r="G154" s="110"/>
      <c r="H154" s="110"/>
      <c r="I154" s="25"/>
      <c r="J154" s="25"/>
      <c r="K154" s="25"/>
      <c r="L154" s="25"/>
      <c r="M154" s="79"/>
      <c r="N154" s="57"/>
      <c r="O154" s="118"/>
      <c r="P154" s="118"/>
      <c r="Q154" s="118"/>
      <c r="R154" s="118"/>
      <c r="S154" s="118"/>
      <c r="T154" s="118"/>
      <c r="U154" s="118"/>
      <c r="V154" s="118"/>
      <c r="W154" s="118"/>
      <c r="X154" s="118"/>
      <c r="Y154" s="118"/>
      <c r="Z154" s="118"/>
    </row>
    <row r="155" ht="15.75" customHeight="1">
      <c r="A155" s="31"/>
      <c r="B155" s="32" t="s">
        <v>146</v>
      </c>
      <c r="C155" s="24" t="s">
        <v>143</v>
      </c>
      <c r="D155" s="86"/>
      <c r="E155" s="110">
        <v>10.0</v>
      </c>
      <c r="F155" s="110">
        <v>20.0</v>
      </c>
      <c r="G155" s="110"/>
      <c r="H155" s="91">
        <f>SUM(E155:G155)</f>
        <v>30</v>
      </c>
      <c r="I155" s="25">
        <f>D155*E155</f>
        <v>0</v>
      </c>
      <c r="J155" s="25">
        <f>D155*F155</f>
        <v>0</v>
      </c>
      <c r="K155" s="25">
        <f>D155*G155</f>
        <v>0</v>
      </c>
      <c r="L155" s="25">
        <f>D155*H155</f>
        <v>0</v>
      </c>
      <c r="M155" s="79"/>
      <c r="N155" s="57"/>
      <c r="O155" s="118"/>
      <c r="P155" s="118"/>
      <c r="Q155" s="118"/>
      <c r="R155" s="118"/>
      <c r="S155" s="118"/>
      <c r="T155" s="118"/>
      <c r="U155" s="118"/>
      <c r="V155" s="118"/>
      <c r="W155" s="118"/>
      <c r="X155" s="118"/>
      <c r="Y155" s="118"/>
      <c r="Z155" s="118"/>
    </row>
    <row r="156" ht="15.75" customHeight="1">
      <c r="A156" s="31"/>
      <c r="B156" s="32"/>
      <c r="C156" s="24"/>
      <c r="D156" s="86"/>
      <c r="E156" s="110"/>
      <c r="F156" s="110"/>
      <c r="G156" s="110"/>
      <c r="H156" s="110"/>
      <c r="I156" s="25"/>
      <c r="J156" s="25"/>
      <c r="K156" s="25"/>
      <c r="L156" s="25"/>
      <c r="M156" s="79"/>
      <c r="N156" s="57"/>
      <c r="O156" s="118"/>
      <c r="P156" s="118"/>
      <c r="Q156" s="118"/>
      <c r="R156" s="118"/>
      <c r="S156" s="118"/>
      <c r="T156" s="118"/>
      <c r="U156" s="118"/>
      <c r="V156" s="118"/>
      <c r="W156" s="118"/>
      <c r="X156" s="118"/>
      <c r="Y156" s="118"/>
      <c r="Z156" s="118"/>
    </row>
    <row r="157" ht="15.75" customHeight="1">
      <c r="A157" s="42"/>
      <c r="B157" s="32" t="s">
        <v>147</v>
      </c>
      <c r="C157" s="24" t="s">
        <v>143</v>
      </c>
      <c r="D157" s="86"/>
      <c r="E157" s="110">
        <v>5.0</v>
      </c>
      <c r="F157" s="110">
        <v>10.0</v>
      </c>
      <c r="G157" s="110"/>
      <c r="H157" s="91">
        <f>SUM(E157:G157)</f>
        <v>15</v>
      </c>
      <c r="I157" s="25">
        <f>D157*E157</f>
        <v>0</v>
      </c>
      <c r="J157" s="25">
        <f>D157*F157</f>
        <v>0</v>
      </c>
      <c r="K157" s="25">
        <f>D157*G157</f>
        <v>0</v>
      </c>
      <c r="L157" s="25">
        <f>D157*H157</f>
        <v>0</v>
      </c>
      <c r="M157" s="79"/>
      <c r="N157" s="57"/>
      <c r="O157" s="118"/>
      <c r="P157" s="118"/>
      <c r="Q157" s="118"/>
      <c r="R157" s="118"/>
      <c r="S157" s="118"/>
      <c r="T157" s="118"/>
      <c r="U157" s="118"/>
      <c r="V157" s="118"/>
      <c r="W157" s="118"/>
      <c r="X157" s="118"/>
      <c r="Y157" s="118"/>
      <c r="Z157" s="118"/>
    </row>
    <row r="158" ht="15.75" customHeight="1">
      <c r="A158" s="42"/>
      <c r="B158" s="93"/>
      <c r="C158" s="24"/>
      <c r="D158" s="86"/>
      <c r="E158" s="110"/>
      <c r="F158" s="110"/>
      <c r="G158" s="110"/>
      <c r="H158" s="110"/>
      <c r="I158" s="25"/>
      <c r="J158" s="25"/>
      <c r="K158" s="25"/>
      <c r="L158" s="25"/>
      <c r="M158" s="79"/>
      <c r="N158" s="57"/>
      <c r="O158" s="118"/>
      <c r="P158" s="118"/>
      <c r="Q158" s="118"/>
      <c r="R158" s="118"/>
      <c r="S158" s="118"/>
      <c r="T158" s="118"/>
      <c r="U158" s="118"/>
      <c r="V158" s="118"/>
      <c r="W158" s="118"/>
      <c r="X158" s="118"/>
      <c r="Y158" s="118"/>
      <c r="Z158" s="118"/>
    </row>
    <row r="159" ht="15.75" customHeight="1">
      <c r="A159" s="31" t="s">
        <v>148</v>
      </c>
      <c r="B159" s="32" t="s">
        <v>149</v>
      </c>
      <c r="C159" s="24"/>
      <c r="D159" s="86"/>
      <c r="E159" s="87"/>
      <c r="F159" s="87"/>
      <c r="G159" s="87"/>
      <c r="H159" s="87"/>
      <c r="I159" s="25"/>
      <c r="J159" s="25"/>
      <c r="K159" s="25"/>
      <c r="L159" s="25"/>
      <c r="M159" s="79"/>
      <c r="N159" s="57"/>
      <c r="O159" s="118"/>
      <c r="P159" s="118"/>
      <c r="Q159" s="118"/>
      <c r="R159" s="118"/>
      <c r="S159" s="118"/>
      <c r="T159" s="118"/>
      <c r="U159" s="118"/>
      <c r="V159" s="118"/>
      <c r="W159" s="118"/>
      <c r="X159" s="118"/>
      <c r="Y159" s="118"/>
      <c r="Z159" s="118"/>
    </row>
    <row r="160" ht="15.75" customHeight="1">
      <c r="A160" s="31"/>
      <c r="B160" s="32" t="s">
        <v>142</v>
      </c>
      <c r="C160" s="24" t="s">
        <v>150</v>
      </c>
      <c r="D160" s="86"/>
      <c r="E160" s="120" t="s">
        <v>151</v>
      </c>
      <c r="F160" s="120" t="s">
        <v>151</v>
      </c>
      <c r="G160" s="120"/>
      <c r="H160" s="120"/>
      <c r="I160" s="25"/>
      <c r="J160" s="25"/>
      <c r="K160" s="25"/>
      <c r="L160" s="25"/>
      <c r="M160" s="79"/>
      <c r="N160" s="57"/>
      <c r="O160" s="118"/>
      <c r="P160" s="118"/>
      <c r="Q160" s="118"/>
      <c r="R160" s="118"/>
      <c r="S160" s="118"/>
      <c r="T160" s="118"/>
      <c r="U160" s="118"/>
      <c r="V160" s="118"/>
      <c r="W160" s="118"/>
      <c r="X160" s="118"/>
      <c r="Y160" s="118"/>
      <c r="Z160" s="118"/>
    </row>
    <row r="161" ht="15.75" customHeight="1">
      <c r="A161" s="31"/>
      <c r="B161" s="32"/>
      <c r="C161" s="24"/>
      <c r="D161" s="86"/>
      <c r="E161" s="120"/>
      <c r="F161" s="120"/>
      <c r="G161" s="120"/>
      <c r="H161" s="120"/>
      <c r="I161" s="25"/>
      <c r="J161" s="25"/>
      <c r="K161" s="25"/>
      <c r="L161" s="25"/>
      <c r="M161" s="79"/>
      <c r="N161" s="57"/>
      <c r="O161" s="118"/>
      <c r="P161" s="118"/>
      <c r="Q161" s="118"/>
      <c r="R161" s="118"/>
      <c r="S161" s="118"/>
      <c r="T161" s="118"/>
      <c r="U161" s="118"/>
      <c r="V161" s="118"/>
      <c r="W161" s="118"/>
      <c r="X161" s="118"/>
      <c r="Y161" s="118"/>
      <c r="Z161" s="118"/>
    </row>
    <row r="162" ht="15.75" customHeight="1">
      <c r="A162" s="31"/>
      <c r="B162" s="32" t="s">
        <v>144</v>
      </c>
      <c r="C162" s="24" t="s">
        <v>150</v>
      </c>
      <c r="D162" s="86"/>
      <c r="E162" s="120" t="s">
        <v>151</v>
      </c>
      <c r="F162" s="120" t="s">
        <v>151</v>
      </c>
      <c r="G162" s="120"/>
      <c r="H162" s="120"/>
      <c r="I162" s="25"/>
      <c r="J162" s="25"/>
      <c r="K162" s="25"/>
      <c r="L162" s="25"/>
      <c r="M162" s="79"/>
      <c r="N162" s="57"/>
      <c r="O162" s="118"/>
      <c r="P162" s="118"/>
      <c r="Q162" s="118"/>
      <c r="R162" s="118"/>
      <c r="S162" s="118"/>
      <c r="T162" s="118"/>
      <c r="U162" s="118"/>
      <c r="V162" s="118"/>
      <c r="W162" s="118"/>
      <c r="X162" s="118"/>
      <c r="Y162" s="118"/>
      <c r="Z162" s="118"/>
    </row>
    <row r="163" ht="15.75" customHeight="1">
      <c r="A163" s="31"/>
      <c r="B163" s="32"/>
      <c r="C163" s="24"/>
      <c r="D163" s="86"/>
      <c r="E163" s="120"/>
      <c r="F163" s="120"/>
      <c r="G163" s="120"/>
      <c r="H163" s="120"/>
      <c r="I163" s="25"/>
      <c r="J163" s="25"/>
      <c r="K163" s="25"/>
      <c r="L163" s="25"/>
      <c r="M163" s="79"/>
      <c r="N163" s="57"/>
      <c r="O163" s="118"/>
      <c r="P163" s="118"/>
      <c r="Q163" s="118"/>
      <c r="R163" s="118"/>
      <c r="S163" s="118"/>
      <c r="T163" s="118"/>
      <c r="U163" s="118"/>
      <c r="V163" s="118"/>
      <c r="W163" s="118"/>
      <c r="X163" s="118"/>
      <c r="Y163" s="118"/>
      <c r="Z163" s="118"/>
    </row>
    <row r="164" ht="15.75" customHeight="1">
      <c r="A164" s="31"/>
      <c r="B164" s="32" t="s">
        <v>145</v>
      </c>
      <c r="C164" s="24" t="s">
        <v>150</v>
      </c>
      <c r="D164" s="86"/>
      <c r="E164" s="120" t="s">
        <v>151</v>
      </c>
      <c r="F164" s="120" t="s">
        <v>151</v>
      </c>
      <c r="G164" s="120"/>
      <c r="H164" s="120"/>
      <c r="I164" s="25"/>
      <c r="J164" s="25"/>
      <c r="K164" s="25"/>
      <c r="L164" s="25"/>
      <c r="M164" s="79"/>
      <c r="N164" s="57"/>
      <c r="O164" s="118"/>
      <c r="P164" s="118"/>
      <c r="Q164" s="118"/>
      <c r="R164" s="118"/>
      <c r="S164" s="118"/>
      <c r="T164" s="118"/>
      <c r="U164" s="118"/>
      <c r="V164" s="118"/>
      <c r="W164" s="118"/>
      <c r="X164" s="118"/>
      <c r="Y164" s="118"/>
      <c r="Z164" s="118"/>
    </row>
    <row r="165" ht="15.75" customHeight="1">
      <c r="A165" s="31"/>
      <c r="B165" s="32"/>
      <c r="C165" s="24"/>
      <c r="D165" s="86"/>
      <c r="E165" s="120"/>
      <c r="F165" s="120"/>
      <c r="G165" s="120"/>
      <c r="H165" s="120"/>
      <c r="I165" s="25"/>
      <c r="J165" s="25"/>
      <c r="K165" s="25"/>
      <c r="L165" s="25"/>
      <c r="M165" s="79"/>
      <c r="N165" s="57"/>
      <c r="O165" s="118"/>
      <c r="P165" s="118"/>
      <c r="Q165" s="118"/>
      <c r="R165" s="118"/>
      <c r="S165" s="118"/>
      <c r="T165" s="118"/>
      <c r="U165" s="118"/>
      <c r="V165" s="118"/>
      <c r="W165" s="118"/>
      <c r="X165" s="118"/>
      <c r="Y165" s="118"/>
      <c r="Z165" s="118"/>
    </row>
    <row r="166" ht="15.75" customHeight="1">
      <c r="A166" s="31"/>
      <c r="B166" s="32" t="s">
        <v>146</v>
      </c>
      <c r="C166" s="24" t="s">
        <v>150</v>
      </c>
      <c r="D166" s="86"/>
      <c r="E166" s="120" t="s">
        <v>151</v>
      </c>
      <c r="F166" s="120" t="s">
        <v>151</v>
      </c>
      <c r="G166" s="120"/>
      <c r="H166" s="120"/>
      <c r="I166" s="25"/>
      <c r="J166" s="25"/>
      <c r="K166" s="25"/>
      <c r="L166" s="25"/>
      <c r="M166" s="79"/>
      <c r="N166" s="57"/>
      <c r="O166" s="118"/>
      <c r="P166" s="118"/>
      <c r="Q166" s="118"/>
      <c r="R166" s="118"/>
      <c r="S166" s="118"/>
      <c r="T166" s="118"/>
      <c r="U166" s="118"/>
      <c r="V166" s="118"/>
      <c r="W166" s="118"/>
      <c r="X166" s="118"/>
      <c r="Y166" s="118"/>
      <c r="Z166" s="118"/>
    </row>
    <row r="167" ht="15.75" customHeight="1">
      <c r="A167" s="31"/>
      <c r="B167" s="32"/>
      <c r="C167" s="24"/>
      <c r="D167" s="86"/>
      <c r="E167" s="120"/>
      <c r="F167" s="120"/>
      <c r="G167" s="120"/>
      <c r="H167" s="120"/>
      <c r="I167" s="25"/>
      <c r="J167" s="25"/>
      <c r="K167" s="25"/>
      <c r="L167" s="25"/>
      <c r="M167" s="79"/>
      <c r="N167" s="57"/>
      <c r="O167" s="118"/>
      <c r="P167" s="118"/>
      <c r="Q167" s="118"/>
      <c r="R167" s="118"/>
      <c r="S167" s="118"/>
      <c r="T167" s="118"/>
      <c r="U167" s="118"/>
      <c r="V167" s="118"/>
      <c r="W167" s="118"/>
      <c r="X167" s="118"/>
      <c r="Y167" s="118"/>
      <c r="Z167" s="118"/>
    </row>
    <row r="168" ht="15.75" customHeight="1">
      <c r="A168" s="31"/>
      <c r="B168" s="32" t="s">
        <v>147</v>
      </c>
      <c r="C168" s="24" t="s">
        <v>150</v>
      </c>
      <c r="D168" s="86"/>
      <c r="E168" s="120" t="s">
        <v>151</v>
      </c>
      <c r="F168" s="120" t="s">
        <v>151</v>
      </c>
      <c r="G168" s="120"/>
      <c r="H168" s="120"/>
      <c r="I168" s="25"/>
      <c r="J168" s="25"/>
      <c r="K168" s="25"/>
      <c r="L168" s="25"/>
      <c r="M168" s="79"/>
      <c r="N168" s="57"/>
      <c r="O168" s="118"/>
      <c r="P168" s="118"/>
      <c r="Q168" s="118"/>
      <c r="R168" s="118"/>
      <c r="S168" s="118"/>
      <c r="T168" s="118"/>
      <c r="U168" s="118"/>
      <c r="V168" s="118"/>
      <c r="W168" s="118"/>
      <c r="X168" s="118"/>
      <c r="Y168" s="118"/>
      <c r="Z168" s="118"/>
    </row>
    <row r="169" ht="15.75" customHeight="1">
      <c r="A169" s="31"/>
      <c r="B169" s="32"/>
      <c r="C169" s="24"/>
      <c r="D169" s="86"/>
      <c r="E169" s="87"/>
      <c r="F169" s="87"/>
      <c r="G169" s="87"/>
      <c r="H169" s="87"/>
      <c r="I169" s="25"/>
      <c r="J169" s="25"/>
      <c r="K169" s="25"/>
      <c r="L169" s="25"/>
      <c r="M169" s="79"/>
      <c r="N169" s="57"/>
      <c r="O169" s="118"/>
      <c r="P169" s="118"/>
      <c r="Q169" s="118"/>
      <c r="R169" s="118"/>
      <c r="S169" s="118"/>
      <c r="T169" s="118"/>
      <c r="U169" s="118"/>
      <c r="V169" s="118"/>
      <c r="W169" s="118"/>
      <c r="X169" s="118"/>
      <c r="Y169" s="118"/>
      <c r="Z169" s="118"/>
    </row>
    <row r="170" ht="15.75" customHeight="1">
      <c r="A170" s="117">
        <v>2.9</v>
      </c>
      <c r="B170" s="32" t="s">
        <v>152</v>
      </c>
      <c r="C170" s="24" t="s">
        <v>138</v>
      </c>
      <c r="D170" s="86"/>
      <c r="E170" s="87">
        <v>150.0</v>
      </c>
      <c r="F170" s="87">
        <v>150.0</v>
      </c>
      <c r="G170" s="87"/>
      <c r="H170" s="91">
        <f>SUM(E170:G170)</f>
        <v>300</v>
      </c>
      <c r="I170" s="25">
        <f>D170*E170</f>
        <v>0</v>
      </c>
      <c r="J170" s="25">
        <f>D170*F170</f>
        <v>0</v>
      </c>
      <c r="K170" s="25">
        <f>D170*G170</f>
        <v>0</v>
      </c>
      <c r="L170" s="25">
        <f>D170*H170</f>
        <v>0</v>
      </c>
      <c r="M170" s="79"/>
      <c r="N170" s="57"/>
      <c r="O170" s="118"/>
      <c r="P170" s="118"/>
      <c r="Q170" s="118"/>
      <c r="R170" s="118"/>
      <c r="S170" s="118"/>
      <c r="T170" s="118"/>
      <c r="U170" s="118"/>
      <c r="V170" s="118"/>
      <c r="W170" s="118"/>
      <c r="X170" s="118"/>
      <c r="Y170" s="118"/>
      <c r="Z170" s="118"/>
    </row>
    <row r="171" ht="15.75" customHeight="1">
      <c r="A171" s="121"/>
      <c r="B171" s="32"/>
      <c r="C171" s="31"/>
      <c r="D171" s="109"/>
      <c r="E171" s="110"/>
      <c r="F171" s="110"/>
      <c r="G171" s="110"/>
      <c r="H171" s="110"/>
      <c r="I171" s="92"/>
      <c r="J171" s="92"/>
      <c r="K171" s="92"/>
      <c r="L171" s="92"/>
      <c r="M171" s="79"/>
      <c r="N171" s="57"/>
      <c r="O171" s="58"/>
      <c r="P171" s="58"/>
      <c r="Q171" s="58"/>
      <c r="R171" s="58"/>
      <c r="S171" s="58"/>
      <c r="T171" s="58"/>
      <c r="U171" s="58"/>
      <c r="V171" s="58"/>
      <c r="W171" s="58"/>
      <c r="X171" s="58"/>
      <c r="Y171" s="58"/>
      <c r="Z171" s="58"/>
    </row>
    <row r="172" ht="15.75" customHeight="1">
      <c r="A172" s="122" t="s">
        <v>153</v>
      </c>
      <c r="B172" s="32" t="s">
        <v>154</v>
      </c>
      <c r="C172" s="31" t="s">
        <v>128</v>
      </c>
      <c r="D172" s="94"/>
      <c r="E172" s="110">
        <v>251.0</v>
      </c>
      <c r="F172" s="120" t="s">
        <v>129</v>
      </c>
      <c r="G172" s="120"/>
      <c r="H172" s="91">
        <f>SUM(E172:G172)</f>
        <v>251</v>
      </c>
      <c r="I172" s="25">
        <f>D172*E172</f>
        <v>0</v>
      </c>
      <c r="J172" s="25"/>
      <c r="K172" s="25">
        <f>D172*G172</f>
        <v>0</v>
      </c>
      <c r="L172" s="25">
        <f>D172*H172</f>
        <v>0</v>
      </c>
      <c r="M172" s="115"/>
      <c r="N172" s="57"/>
      <c r="O172" s="58"/>
      <c r="P172" s="58"/>
      <c r="Q172" s="58"/>
      <c r="R172" s="58"/>
      <c r="S172" s="58"/>
      <c r="T172" s="58"/>
      <c r="U172" s="58"/>
      <c r="V172" s="58"/>
      <c r="W172" s="58"/>
      <c r="X172" s="58"/>
      <c r="Y172" s="58"/>
      <c r="Z172" s="58"/>
    </row>
    <row r="173" ht="15.75" customHeight="1">
      <c r="A173" s="121"/>
      <c r="B173" s="32"/>
      <c r="C173" s="31"/>
      <c r="D173" s="94"/>
      <c r="E173" s="110"/>
      <c r="F173" s="110"/>
      <c r="G173" s="110"/>
      <c r="H173" s="110"/>
      <c r="I173" s="92"/>
      <c r="J173" s="92"/>
      <c r="K173" s="92"/>
      <c r="L173" s="92"/>
      <c r="M173" s="79"/>
      <c r="N173" s="57"/>
      <c r="O173" s="58"/>
      <c r="P173" s="58"/>
      <c r="Q173" s="58"/>
      <c r="R173" s="58"/>
      <c r="S173" s="58"/>
      <c r="T173" s="58"/>
      <c r="U173" s="58"/>
      <c r="V173" s="58"/>
      <c r="W173" s="58"/>
      <c r="X173" s="58"/>
      <c r="Y173" s="58"/>
      <c r="Z173" s="58"/>
    </row>
    <row r="174" ht="15.75" customHeight="1">
      <c r="A174" s="24">
        <v>2.12</v>
      </c>
      <c r="B174" s="32" t="s">
        <v>155</v>
      </c>
      <c r="C174" s="31" t="s">
        <v>109</v>
      </c>
      <c r="D174" s="94"/>
      <c r="E174" s="110"/>
      <c r="F174" s="110">
        <v>137.0</v>
      </c>
      <c r="G174" s="110"/>
      <c r="H174" s="91">
        <f>SUM(E174:G174)</f>
        <v>137</v>
      </c>
      <c r="I174" s="25">
        <f>D174*E174</f>
        <v>0</v>
      </c>
      <c r="J174" s="25">
        <f>D174*F174</f>
        <v>0</v>
      </c>
      <c r="K174" s="25">
        <f>D174*G174</f>
        <v>0</v>
      </c>
      <c r="L174" s="25">
        <f>D174*H174</f>
        <v>0</v>
      </c>
      <c r="M174" s="79"/>
      <c r="N174" s="57"/>
      <c r="O174" s="58"/>
      <c r="P174" s="58"/>
      <c r="Q174" s="58"/>
      <c r="R174" s="58"/>
      <c r="S174" s="58"/>
      <c r="T174" s="58"/>
      <c r="U174" s="58"/>
      <c r="V174" s="58"/>
      <c r="W174" s="58"/>
      <c r="X174" s="58"/>
      <c r="Y174" s="58"/>
      <c r="Z174" s="58"/>
    </row>
    <row r="175" ht="15.75" customHeight="1">
      <c r="A175" s="24"/>
      <c r="B175" s="32"/>
      <c r="C175" s="31"/>
      <c r="D175" s="94"/>
      <c r="E175" s="110"/>
      <c r="F175" s="110"/>
      <c r="G175" s="110"/>
      <c r="H175" s="110"/>
      <c r="I175" s="25"/>
      <c r="J175" s="25"/>
      <c r="K175" s="25"/>
      <c r="L175" s="25"/>
      <c r="M175" s="79"/>
      <c r="N175" s="57"/>
      <c r="O175" s="58"/>
      <c r="P175" s="58"/>
      <c r="Q175" s="58"/>
      <c r="R175" s="58"/>
      <c r="S175" s="58"/>
      <c r="T175" s="58"/>
      <c r="U175" s="58"/>
      <c r="V175" s="58"/>
      <c r="W175" s="58"/>
      <c r="X175" s="58"/>
      <c r="Y175" s="58"/>
      <c r="Z175" s="58"/>
    </row>
    <row r="176" ht="15.75" customHeight="1">
      <c r="A176" s="24">
        <v>2.13</v>
      </c>
      <c r="B176" s="32" t="s">
        <v>156</v>
      </c>
      <c r="C176" s="31"/>
      <c r="D176" s="94"/>
      <c r="E176" s="110"/>
      <c r="F176" s="110"/>
      <c r="G176" s="110"/>
      <c r="H176" s="110"/>
      <c r="I176" s="25"/>
      <c r="J176" s="25"/>
      <c r="K176" s="25"/>
      <c r="L176" s="25"/>
      <c r="M176" s="79"/>
      <c r="N176" s="57"/>
      <c r="O176" s="58"/>
      <c r="P176" s="58"/>
      <c r="Q176" s="58"/>
      <c r="R176" s="58"/>
      <c r="S176" s="58"/>
      <c r="T176" s="58"/>
      <c r="U176" s="58"/>
      <c r="V176" s="58"/>
      <c r="W176" s="58"/>
      <c r="X176" s="58"/>
      <c r="Y176" s="58"/>
      <c r="Z176" s="58"/>
    </row>
    <row r="177" ht="15.75" customHeight="1">
      <c r="A177" s="24" t="s">
        <v>157</v>
      </c>
      <c r="B177" s="32" t="s">
        <v>158</v>
      </c>
      <c r="C177" s="31" t="s">
        <v>128</v>
      </c>
      <c r="D177" s="94"/>
      <c r="E177" s="110"/>
      <c r="F177" s="110">
        <v>158.0</v>
      </c>
      <c r="G177" s="110"/>
      <c r="H177" s="91">
        <f>SUM(E177:G177)</f>
        <v>158</v>
      </c>
      <c r="I177" s="25">
        <f>D177*E177</f>
        <v>0</v>
      </c>
      <c r="J177" s="25">
        <f>D177*F177</f>
        <v>0</v>
      </c>
      <c r="K177" s="25">
        <f>D177*G177</f>
        <v>0</v>
      </c>
      <c r="L177" s="25">
        <f>D177*H177</f>
        <v>0</v>
      </c>
      <c r="M177" s="79"/>
      <c r="N177" s="57"/>
      <c r="O177" s="58"/>
      <c r="P177" s="58"/>
      <c r="Q177" s="58"/>
      <c r="R177" s="58"/>
      <c r="S177" s="58"/>
      <c r="T177" s="58"/>
      <c r="U177" s="58"/>
      <c r="V177" s="58"/>
      <c r="W177" s="58"/>
      <c r="X177" s="58"/>
      <c r="Y177" s="58"/>
      <c r="Z177" s="58"/>
    </row>
    <row r="178" ht="15.75" customHeight="1">
      <c r="A178" s="24"/>
      <c r="B178" s="32"/>
      <c r="C178" s="31"/>
      <c r="D178" s="94"/>
      <c r="E178" s="110"/>
      <c r="F178" s="110"/>
      <c r="G178" s="110"/>
      <c r="H178" s="110"/>
      <c r="I178" s="25"/>
      <c r="J178" s="25"/>
      <c r="K178" s="25"/>
      <c r="L178" s="25"/>
      <c r="M178" s="79"/>
      <c r="N178" s="57"/>
      <c r="O178" s="58"/>
      <c r="P178" s="58"/>
      <c r="Q178" s="58"/>
      <c r="R178" s="58"/>
      <c r="S178" s="58"/>
      <c r="T178" s="58"/>
      <c r="U178" s="58"/>
      <c r="V178" s="58"/>
      <c r="W178" s="58"/>
      <c r="X178" s="58"/>
      <c r="Y178" s="58"/>
      <c r="Z178" s="58"/>
    </row>
    <row r="179" ht="15.75" customHeight="1">
      <c r="A179" s="24">
        <v>2.14</v>
      </c>
      <c r="B179" s="32" t="s">
        <v>159</v>
      </c>
      <c r="C179" s="31" t="s">
        <v>128</v>
      </c>
      <c r="D179" s="94"/>
      <c r="E179" s="110"/>
      <c r="F179" s="110">
        <v>83.0</v>
      </c>
      <c r="G179" s="110"/>
      <c r="H179" s="91">
        <f t="shared" ref="H179:H180" si="2">SUM(E179:G179)</f>
        <v>83</v>
      </c>
      <c r="I179" s="25">
        <f t="shared" ref="I179:I180" si="3">D179*E179</f>
        <v>0</v>
      </c>
      <c r="J179" s="25">
        <f t="shared" ref="J179:J180" si="4">D179*F179</f>
        <v>0</v>
      </c>
      <c r="K179" s="25">
        <f t="shared" ref="K179:K180" si="5">D179*G179</f>
        <v>0</v>
      </c>
      <c r="L179" s="25">
        <f t="shared" ref="L179:L180" si="6">D179*H179</f>
        <v>0</v>
      </c>
      <c r="M179" s="79"/>
      <c r="N179" s="57" t="s">
        <v>160</v>
      </c>
      <c r="O179" s="58"/>
      <c r="P179" s="58"/>
      <c r="Q179" s="58"/>
      <c r="R179" s="58"/>
      <c r="S179" s="58"/>
      <c r="T179" s="58"/>
      <c r="U179" s="58"/>
      <c r="V179" s="58"/>
      <c r="W179" s="58"/>
      <c r="X179" s="58"/>
      <c r="Y179" s="58"/>
      <c r="Z179" s="58"/>
    </row>
    <row r="180" ht="15.75" customHeight="1">
      <c r="A180" s="24">
        <v>2.15</v>
      </c>
      <c r="B180" s="32" t="s">
        <v>161</v>
      </c>
      <c r="C180" s="31" t="s">
        <v>128</v>
      </c>
      <c r="D180" s="94"/>
      <c r="E180" s="110"/>
      <c r="F180" s="110">
        <v>58.0</v>
      </c>
      <c r="G180" s="110"/>
      <c r="H180" s="91">
        <f t="shared" si="2"/>
        <v>58</v>
      </c>
      <c r="I180" s="25">
        <f t="shared" si="3"/>
        <v>0</v>
      </c>
      <c r="J180" s="25">
        <f t="shared" si="4"/>
        <v>0</v>
      </c>
      <c r="K180" s="25">
        <f t="shared" si="5"/>
        <v>0</v>
      </c>
      <c r="L180" s="25">
        <f t="shared" si="6"/>
        <v>0</v>
      </c>
      <c r="M180" s="79"/>
      <c r="N180" s="57" t="s">
        <v>162</v>
      </c>
      <c r="O180" s="58"/>
      <c r="P180" s="58"/>
      <c r="Q180" s="58"/>
      <c r="R180" s="58"/>
      <c r="S180" s="58"/>
      <c r="T180" s="58"/>
      <c r="U180" s="58"/>
      <c r="V180" s="58"/>
      <c r="W180" s="58"/>
      <c r="X180" s="58"/>
      <c r="Y180" s="58"/>
      <c r="Z180" s="58"/>
    </row>
    <row r="181" ht="15.75" customHeight="1">
      <c r="A181" s="24"/>
      <c r="B181" s="32"/>
      <c r="C181" s="31"/>
      <c r="D181" s="94"/>
      <c r="E181" s="110"/>
      <c r="F181" s="110"/>
      <c r="G181" s="110"/>
      <c r="H181" s="91"/>
      <c r="I181" s="25"/>
      <c r="J181" s="25"/>
      <c r="K181" s="25"/>
      <c r="L181" s="25"/>
      <c r="M181" s="79"/>
      <c r="N181" s="57"/>
      <c r="O181" s="58"/>
      <c r="P181" s="58"/>
      <c r="Q181" s="58"/>
      <c r="R181" s="58"/>
      <c r="S181" s="58"/>
      <c r="T181" s="58"/>
      <c r="U181" s="58"/>
      <c r="V181" s="58"/>
      <c r="W181" s="58"/>
      <c r="X181" s="58"/>
      <c r="Y181" s="58"/>
      <c r="Z181" s="58"/>
    </row>
    <row r="182" ht="15.75" customHeight="1">
      <c r="A182" s="98">
        <v>2.16</v>
      </c>
      <c r="B182" s="32" t="s">
        <v>163</v>
      </c>
      <c r="C182" s="31" t="s">
        <v>128</v>
      </c>
      <c r="D182" s="86"/>
      <c r="E182" s="87"/>
      <c r="F182" s="87">
        <v>152.0</v>
      </c>
      <c r="G182" s="87"/>
      <c r="H182" s="91">
        <f>SUM(E182:G182)</f>
        <v>152</v>
      </c>
      <c r="I182" s="25">
        <f>D182*E182</f>
        <v>0</v>
      </c>
      <c r="J182" s="25">
        <f>D182*F182</f>
        <v>0</v>
      </c>
      <c r="K182" s="25">
        <f>D182*G182</f>
        <v>0</v>
      </c>
      <c r="L182" s="25">
        <f>D182*H182</f>
        <v>0</v>
      </c>
      <c r="M182" s="79"/>
      <c r="N182" s="57" t="s">
        <v>164</v>
      </c>
      <c r="O182" s="58"/>
      <c r="P182" s="58"/>
      <c r="Q182" s="58"/>
      <c r="R182" s="58"/>
      <c r="S182" s="58"/>
      <c r="T182" s="58"/>
      <c r="U182" s="58"/>
      <c r="V182" s="58"/>
      <c r="W182" s="58"/>
      <c r="X182" s="58"/>
      <c r="Y182" s="58"/>
      <c r="Z182" s="58"/>
    </row>
    <row r="183" ht="15.75" customHeight="1">
      <c r="A183" s="98"/>
      <c r="B183" s="32" t="s">
        <v>165</v>
      </c>
      <c r="C183" s="31"/>
      <c r="D183" s="86"/>
      <c r="E183" s="87"/>
      <c r="F183" s="87"/>
      <c r="G183" s="87"/>
      <c r="H183" s="91"/>
      <c r="I183" s="25"/>
      <c r="J183" s="25"/>
      <c r="K183" s="25"/>
      <c r="L183" s="25"/>
      <c r="M183" s="79"/>
      <c r="N183" s="57"/>
      <c r="O183" s="58"/>
      <c r="P183" s="58"/>
      <c r="Q183" s="58"/>
      <c r="R183" s="58"/>
      <c r="S183" s="58"/>
      <c r="T183" s="58"/>
      <c r="U183" s="58"/>
      <c r="V183" s="58"/>
      <c r="W183" s="58"/>
      <c r="X183" s="58"/>
      <c r="Y183" s="58"/>
      <c r="Z183" s="58"/>
    </row>
    <row r="184" ht="15.75" customHeight="1">
      <c r="A184" s="98"/>
      <c r="B184" s="32"/>
      <c r="C184" s="31"/>
      <c r="D184" s="86"/>
      <c r="E184" s="87"/>
      <c r="F184" s="87"/>
      <c r="G184" s="87"/>
      <c r="H184" s="91"/>
      <c r="I184" s="25"/>
      <c r="J184" s="25"/>
      <c r="K184" s="25"/>
      <c r="L184" s="25"/>
      <c r="M184" s="79"/>
      <c r="N184" s="57"/>
      <c r="O184" s="58"/>
      <c r="P184" s="58"/>
      <c r="Q184" s="58"/>
      <c r="R184" s="58"/>
      <c r="S184" s="58"/>
      <c r="T184" s="58"/>
      <c r="U184" s="58"/>
      <c r="V184" s="58"/>
      <c r="W184" s="58"/>
      <c r="X184" s="58"/>
      <c r="Y184" s="58"/>
      <c r="Z184" s="58"/>
    </row>
    <row r="185" ht="15.75" customHeight="1">
      <c r="A185" s="98">
        <v>2.17</v>
      </c>
      <c r="B185" s="32" t="s">
        <v>166</v>
      </c>
      <c r="C185" s="24"/>
      <c r="D185" s="90"/>
      <c r="E185" s="87"/>
      <c r="F185" s="87"/>
      <c r="G185" s="87"/>
      <c r="H185" s="91"/>
      <c r="I185" s="25"/>
      <c r="J185" s="25"/>
      <c r="K185" s="25"/>
      <c r="L185" s="25"/>
      <c r="M185" s="79"/>
      <c r="N185" s="57"/>
      <c r="O185" s="58"/>
      <c r="P185" s="58"/>
      <c r="Q185" s="58"/>
      <c r="R185" s="58"/>
      <c r="S185" s="58"/>
      <c r="T185" s="58"/>
      <c r="U185" s="58"/>
      <c r="V185" s="58"/>
      <c r="W185" s="58"/>
      <c r="X185" s="58"/>
      <c r="Y185" s="58"/>
      <c r="Z185" s="58"/>
    </row>
    <row r="186" ht="15.75" customHeight="1">
      <c r="A186" s="98"/>
      <c r="B186" s="32" t="s">
        <v>167</v>
      </c>
      <c r="C186" s="24" t="s">
        <v>143</v>
      </c>
      <c r="D186" s="90"/>
      <c r="E186" s="87"/>
      <c r="F186" s="87">
        <v>100.0</v>
      </c>
      <c r="G186" s="87"/>
      <c r="H186" s="91">
        <f>SUM(E186:G186)</f>
        <v>100</v>
      </c>
      <c r="I186" s="25">
        <f>D186*E186</f>
        <v>0</v>
      </c>
      <c r="J186" s="25">
        <f>D186*F186</f>
        <v>0</v>
      </c>
      <c r="K186" s="25">
        <f>D186*G186</f>
        <v>0</v>
      </c>
      <c r="L186" s="25">
        <f>D186*H186</f>
        <v>0</v>
      </c>
      <c r="M186" s="79"/>
      <c r="N186" s="57"/>
      <c r="O186" s="58"/>
      <c r="P186" s="58"/>
      <c r="Q186" s="58"/>
      <c r="R186" s="58"/>
      <c r="S186" s="58"/>
      <c r="T186" s="58"/>
      <c r="U186" s="58"/>
      <c r="V186" s="58"/>
      <c r="W186" s="58"/>
      <c r="X186" s="58"/>
      <c r="Y186" s="58"/>
      <c r="Z186" s="58"/>
    </row>
    <row r="187" ht="15.75" customHeight="1">
      <c r="A187" s="98"/>
      <c r="B187" s="32"/>
      <c r="C187" s="24"/>
      <c r="D187" s="90"/>
      <c r="E187" s="87"/>
      <c r="F187" s="87"/>
      <c r="G187" s="87"/>
      <c r="H187" s="91"/>
      <c r="I187" s="25"/>
      <c r="J187" s="25"/>
      <c r="K187" s="25"/>
      <c r="L187" s="25"/>
      <c r="M187" s="79"/>
      <c r="N187" s="57"/>
      <c r="O187" s="58"/>
      <c r="P187" s="58"/>
      <c r="Q187" s="58"/>
      <c r="R187" s="58"/>
      <c r="S187" s="58"/>
      <c r="T187" s="58"/>
      <c r="U187" s="58"/>
      <c r="V187" s="58"/>
      <c r="W187" s="58"/>
      <c r="X187" s="58"/>
      <c r="Y187" s="58"/>
      <c r="Z187" s="58"/>
    </row>
    <row r="188" ht="15.75" customHeight="1">
      <c r="A188" s="98"/>
      <c r="B188" s="32" t="s">
        <v>168</v>
      </c>
      <c r="C188" s="24" t="s">
        <v>143</v>
      </c>
      <c r="D188" s="90"/>
      <c r="E188" s="87"/>
      <c r="F188" s="87">
        <v>150.0</v>
      </c>
      <c r="G188" s="87"/>
      <c r="H188" s="91">
        <f>SUM(E188:G188)</f>
        <v>150</v>
      </c>
      <c r="I188" s="25">
        <f>D188*E188</f>
        <v>0</v>
      </c>
      <c r="J188" s="25">
        <f>D188*F188</f>
        <v>0</v>
      </c>
      <c r="K188" s="25">
        <f>D188*G188</f>
        <v>0</v>
      </c>
      <c r="L188" s="25">
        <f>D188*H188</f>
        <v>0</v>
      </c>
      <c r="M188" s="79"/>
      <c r="N188" s="57"/>
      <c r="O188" s="58"/>
      <c r="P188" s="58"/>
      <c r="Q188" s="58"/>
      <c r="R188" s="58"/>
      <c r="S188" s="58"/>
      <c r="T188" s="58"/>
      <c r="U188" s="58"/>
      <c r="V188" s="58"/>
      <c r="W188" s="58"/>
      <c r="X188" s="58"/>
      <c r="Y188" s="58"/>
      <c r="Z188" s="58"/>
    </row>
    <row r="189" ht="15.75" customHeight="1">
      <c r="A189" s="98"/>
      <c r="B189" s="32"/>
      <c r="C189" s="24"/>
      <c r="D189" s="90"/>
      <c r="E189" s="87"/>
      <c r="F189" s="87"/>
      <c r="G189" s="87"/>
      <c r="H189" s="91"/>
      <c r="I189" s="25"/>
      <c r="J189" s="25"/>
      <c r="K189" s="25"/>
      <c r="L189" s="25"/>
      <c r="M189" s="79"/>
      <c r="N189" s="57"/>
      <c r="O189" s="58"/>
      <c r="P189" s="58"/>
      <c r="Q189" s="58"/>
      <c r="R189" s="58"/>
      <c r="S189" s="58"/>
      <c r="T189" s="58"/>
      <c r="U189" s="58"/>
      <c r="V189" s="58"/>
      <c r="W189" s="58"/>
      <c r="X189" s="58"/>
      <c r="Y189" s="58"/>
      <c r="Z189" s="58"/>
    </row>
    <row r="190" ht="15.75" customHeight="1">
      <c r="A190" s="98"/>
      <c r="B190" s="32" t="s">
        <v>169</v>
      </c>
      <c r="C190" s="24" t="s">
        <v>143</v>
      </c>
      <c r="D190" s="90"/>
      <c r="E190" s="87"/>
      <c r="F190" s="87">
        <v>150.0</v>
      </c>
      <c r="G190" s="87"/>
      <c r="H190" s="91">
        <f>SUM(E190:G190)</f>
        <v>150</v>
      </c>
      <c r="I190" s="25">
        <f>D190*E190</f>
        <v>0</v>
      </c>
      <c r="J190" s="25">
        <f>D190*F190</f>
        <v>0</v>
      </c>
      <c r="K190" s="25">
        <f>D190*G190</f>
        <v>0</v>
      </c>
      <c r="L190" s="25">
        <f>D190*H190</f>
        <v>0</v>
      </c>
      <c r="M190" s="79"/>
      <c r="N190" s="57"/>
      <c r="O190" s="58"/>
      <c r="P190" s="58"/>
      <c r="Q190" s="58"/>
      <c r="R190" s="58"/>
      <c r="S190" s="58"/>
      <c r="T190" s="58"/>
      <c r="U190" s="58"/>
      <c r="V190" s="58"/>
      <c r="W190" s="58"/>
      <c r="X190" s="58"/>
      <c r="Y190" s="58"/>
      <c r="Z190" s="58"/>
    </row>
    <row r="191" ht="15.75" customHeight="1">
      <c r="A191" s="98"/>
      <c r="B191" s="32"/>
      <c r="C191" s="24"/>
      <c r="D191" s="90"/>
      <c r="E191" s="87"/>
      <c r="F191" s="87"/>
      <c r="G191" s="87"/>
      <c r="H191" s="91"/>
      <c r="I191" s="25"/>
      <c r="J191" s="25"/>
      <c r="K191" s="25"/>
      <c r="L191" s="25"/>
      <c r="M191" s="79"/>
      <c r="N191" s="57"/>
      <c r="O191" s="58"/>
      <c r="P191" s="58"/>
      <c r="Q191" s="58"/>
      <c r="R191" s="58"/>
      <c r="S191" s="58"/>
      <c r="T191" s="58"/>
      <c r="U191" s="58"/>
      <c r="V191" s="58"/>
      <c r="W191" s="58"/>
      <c r="X191" s="58"/>
      <c r="Y191" s="58"/>
      <c r="Z191" s="58"/>
    </row>
    <row r="192" ht="15.75" customHeight="1">
      <c r="A192" s="98"/>
      <c r="B192" s="32" t="s">
        <v>170</v>
      </c>
      <c r="C192" s="24" t="s">
        <v>143</v>
      </c>
      <c r="D192" s="90"/>
      <c r="E192" s="87"/>
      <c r="F192" s="87">
        <v>100.0</v>
      </c>
      <c r="G192" s="87"/>
      <c r="H192" s="91">
        <f>SUM(E192:G192)</f>
        <v>100</v>
      </c>
      <c r="I192" s="25">
        <f>D192*E192</f>
        <v>0</v>
      </c>
      <c r="J192" s="25">
        <f>D192*F192</f>
        <v>0</v>
      </c>
      <c r="K192" s="25">
        <f>D192*G192</f>
        <v>0</v>
      </c>
      <c r="L192" s="25">
        <f>D192*H192</f>
        <v>0</v>
      </c>
      <c r="M192" s="79"/>
      <c r="N192" s="57"/>
      <c r="O192" s="58"/>
      <c r="P192" s="58"/>
      <c r="Q192" s="58"/>
      <c r="R192" s="58"/>
      <c r="S192" s="58"/>
      <c r="T192" s="58"/>
      <c r="U192" s="58"/>
      <c r="V192" s="58"/>
      <c r="W192" s="58"/>
      <c r="X192" s="58"/>
      <c r="Y192" s="58"/>
      <c r="Z192" s="58"/>
    </row>
    <row r="193" ht="15.75" customHeight="1">
      <c r="A193" s="98"/>
      <c r="B193" s="32"/>
      <c r="C193" s="24"/>
      <c r="D193" s="90"/>
      <c r="E193" s="87"/>
      <c r="F193" s="87"/>
      <c r="G193" s="87"/>
      <c r="H193" s="91"/>
      <c r="I193" s="25"/>
      <c r="J193" s="25"/>
      <c r="K193" s="25"/>
      <c r="L193" s="25"/>
      <c r="M193" s="79"/>
      <c r="N193" s="57"/>
      <c r="O193" s="58"/>
      <c r="P193" s="58"/>
      <c r="Q193" s="58"/>
      <c r="R193" s="58"/>
      <c r="S193" s="58"/>
      <c r="T193" s="58"/>
      <c r="U193" s="58"/>
      <c r="V193" s="58"/>
      <c r="W193" s="58"/>
      <c r="X193" s="58"/>
      <c r="Y193" s="58"/>
      <c r="Z193" s="58"/>
    </row>
    <row r="194" ht="15.75" customHeight="1">
      <c r="A194" s="98"/>
      <c r="B194" s="32" t="s">
        <v>171</v>
      </c>
      <c r="C194" s="24" t="s">
        <v>143</v>
      </c>
      <c r="D194" s="90"/>
      <c r="E194" s="87"/>
      <c r="F194" s="87">
        <v>100.0</v>
      </c>
      <c r="G194" s="87"/>
      <c r="H194" s="91">
        <f>SUM(E194:G194)</f>
        <v>100</v>
      </c>
      <c r="I194" s="25">
        <f>D194*E194</f>
        <v>0</v>
      </c>
      <c r="J194" s="25">
        <f>D194*F194</f>
        <v>0</v>
      </c>
      <c r="K194" s="25">
        <f>D194*G194</f>
        <v>0</v>
      </c>
      <c r="L194" s="25">
        <f>D194*H194</f>
        <v>0</v>
      </c>
      <c r="M194" s="79"/>
      <c r="N194" s="57"/>
      <c r="O194" s="58"/>
      <c r="P194" s="58"/>
      <c r="Q194" s="58"/>
      <c r="R194" s="58"/>
      <c r="S194" s="58"/>
      <c r="T194" s="58"/>
      <c r="U194" s="58"/>
      <c r="V194" s="58"/>
      <c r="W194" s="58"/>
      <c r="X194" s="58"/>
      <c r="Y194" s="58"/>
      <c r="Z194" s="58"/>
    </row>
    <row r="195" ht="15.75" customHeight="1">
      <c r="A195" s="98"/>
      <c r="B195" s="32"/>
      <c r="C195" s="24"/>
      <c r="D195" s="90"/>
      <c r="E195" s="87"/>
      <c r="F195" s="87"/>
      <c r="G195" s="87"/>
      <c r="H195" s="91"/>
      <c r="I195" s="25"/>
      <c r="J195" s="25"/>
      <c r="K195" s="25"/>
      <c r="L195" s="25"/>
      <c r="M195" s="79"/>
      <c r="N195" s="57"/>
      <c r="O195" s="58"/>
      <c r="P195" s="58"/>
      <c r="Q195" s="58"/>
      <c r="R195" s="58"/>
      <c r="S195" s="58"/>
      <c r="T195" s="58"/>
      <c r="U195" s="58"/>
      <c r="V195" s="58"/>
      <c r="W195" s="58"/>
      <c r="X195" s="58"/>
      <c r="Y195" s="58"/>
      <c r="Z195" s="58"/>
    </row>
    <row r="196" ht="15.75" customHeight="1">
      <c r="A196" s="98"/>
      <c r="B196" s="32" t="s">
        <v>172</v>
      </c>
      <c r="C196" s="24" t="s">
        <v>143</v>
      </c>
      <c r="D196" s="90"/>
      <c r="E196" s="87"/>
      <c r="F196" s="87">
        <v>25.0</v>
      </c>
      <c r="G196" s="87"/>
      <c r="H196" s="91">
        <f>SUM(E196:G196)</f>
        <v>25</v>
      </c>
      <c r="I196" s="25">
        <f>D196*E196</f>
        <v>0</v>
      </c>
      <c r="J196" s="25">
        <f>D196*F196</f>
        <v>0</v>
      </c>
      <c r="K196" s="25">
        <f>D196*G196</f>
        <v>0</v>
      </c>
      <c r="L196" s="25">
        <f>D196*H196</f>
        <v>0</v>
      </c>
      <c r="M196" s="79"/>
      <c r="N196" s="57"/>
      <c r="O196" s="58"/>
      <c r="P196" s="58"/>
      <c r="Q196" s="58"/>
      <c r="R196" s="58"/>
      <c r="S196" s="58"/>
      <c r="T196" s="58"/>
      <c r="U196" s="58"/>
      <c r="V196" s="58"/>
      <c r="W196" s="58"/>
      <c r="X196" s="58"/>
      <c r="Y196" s="58"/>
      <c r="Z196" s="58"/>
    </row>
    <row r="197" ht="15.75" customHeight="1">
      <c r="A197" s="98"/>
      <c r="B197" s="32"/>
      <c r="C197" s="31"/>
      <c r="D197" s="86"/>
      <c r="E197" s="87"/>
      <c r="F197" s="87"/>
      <c r="G197" s="87"/>
      <c r="H197" s="91"/>
      <c r="I197" s="25"/>
      <c r="J197" s="25"/>
      <c r="K197" s="25"/>
      <c r="L197" s="25"/>
      <c r="M197" s="79"/>
      <c r="N197" s="57"/>
      <c r="O197" s="58"/>
      <c r="P197" s="58"/>
      <c r="Q197" s="58"/>
      <c r="R197" s="58"/>
      <c r="S197" s="58"/>
      <c r="T197" s="58"/>
      <c r="U197" s="58"/>
      <c r="V197" s="58"/>
      <c r="W197" s="58"/>
      <c r="X197" s="58"/>
      <c r="Y197" s="58"/>
      <c r="Z197" s="58"/>
    </row>
    <row r="198" ht="15.75" customHeight="1">
      <c r="A198" s="99"/>
      <c r="B198" s="100" t="s">
        <v>173</v>
      </c>
      <c r="C198" s="101"/>
      <c r="D198" s="102"/>
      <c r="E198" s="103"/>
      <c r="F198" s="103"/>
      <c r="G198" s="103"/>
      <c r="H198" s="103"/>
      <c r="I198" s="102">
        <f t="shared" ref="I198:L198" si="7">SUM(I37:I182)</f>
        <v>0</v>
      </c>
      <c r="J198" s="102">
        <f t="shared" si="7"/>
        <v>0</v>
      </c>
      <c r="K198" s="102">
        <f t="shared" si="7"/>
        <v>0</v>
      </c>
      <c r="L198" s="102">
        <f t="shared" si="7"/>
        <v>0</v>
      </c>
      <c r="M198" s="79"/>
      <c r="N198" s="57"/>
      <c r="O198" s="58"/>
      <c r="P198" s="58"/>
      <c r="Q198" s="58"/>
      <c r="R198" s="58"/>
      <c r="S198" s="58"/>
      <c r="T198" s="58"/>
      <c r="U198" s="58"/>
      <c r="V198" s="58"/>
      <c r="W198" s="58"/>
      <c r="X198" s="58"/>
      <c r="Y198" s="58"/>
      <c r="Z198" s="58"/>
    </row>
    <row r="199" ht="15.75" customHeight="1">
      <c r="A199" s="104"/>
      <c r="B199" s="105"/>
      <c r="C199" s="106"/>
      <c r="D199" s="107"/>
      <c r="E199" s="108"/>
      <c r="F199" s="108"/>
      <c r="G199" s="108"/>
      <c r="H199" s="108"/>
      <c r="I199" s="107"/>
      <c r="J199" s="107"/>
      <c r="K199" s="107"/>
      <c r="L199" s="107"/>
      <c r="M199" s="79"/>
      <c r="N199" s="57"/>
      <c r="O199" s="58"/>
      <c r="P199" s="58"/>
      <c r="Q199" s="58"/>
      <c r="R199" s="58"/>
      <c r="S199" s="58"/>
      <c r="T199" s="58"/>
      <c r="U199" s="58"/>
      <c r="V199" s="58"/>
      <c r="W199" s="58"/>
      <c r="X199" s="58"/>
      <c r="Y199" s="58"/>
      <c r="Z199" s="58"/>
    </row>
    <row r="200" ht="15.75" customHeight="1">
      <c r="A200" s="111" t="s">
        <v>14</v>
      </c>
      <c r="B200" s="123" t="s">
        <v>15</v>
      </c>
      <c r="C200" s="31"/>
      <c r="D200" s="86"/>
      <c r="E200" s="87"/>
      <c r="F200" s="87"/>
      <c r="G200" s="87"/>
      <c r="H200" s="87"/>
      <c r="I200" s="86"/>
      <c r="J200" s="86"/>
      <c r="K200" s="86"/>
      <c r="L200" s="86"/>
      <c r="M200" s="79"/>
      <c r="N200" s="57"/>
      <c r="O200" s="58"/>
      <c r="P200" s="58"/>
      <c r="Q200" s="58"/>
      <c r="R200" s="58"/>
      <c r="S200" s="58"/>
      <c r="T200" s="58"/>
      <c r="U200" s="58"/>
      <c r="V200" s="58"/>
      <c r="W200" s="58"/>
      <c r="X200" s="58"/>
      <c r="Y200" s="58"/>
      <c r="Z200" s="58"/>
    </row>
    <row r="201" ht="15.75" customHeight="1">
      <c r="A201" s="24">
        <v>3.1</v>
      </c>
      <c r="B201" s="32" t="s">
        <v>174</v>
      </c>
      <c r="C201" s="24"/>
      <c r="D201" s="86"/>
      <c r="E201" s="87"/>
      <c r="F201" s="87"/>
      <c r="G201" s="87"/>
      <c r="H201" s="87"/>
      <c r="I201" s="86"/>
      <c r="J201" s="86"/>
      <c r="K201" s="86"/>
      <c r="L201" s="86"/>
      <c r="M201" s="79"/>
      <c r="N201" s="57"/>
      <c r="O201" s="58"/>
      <c r="P201" s="58"/>
      <c r="Q201" s="58"/>
      <c r="R201" s="58"/>
      <c r="S201" s="58"/>
      <c r="T201" s="58"/>
      <c r="U201" s="58"/>
      <c r="V201" s="58"/>
      <c r="W201" s="58"/>
      <c r="X201" s="58"/>
      <c r="Y201" s="58"/>
      <c r="Z201" s="58"/>
    </row>
    <row r="202" ht="15.75" customHeight="1">
      <c r="A202" s="24"/>
      <c r="B202" s="32"/>
      <c r="C202" s="24"/>
      <c r="D202" s="86"/>
      <c r="E202" s="87"/>
      <c r="F202" s="87"/>
      <c r="G202" s="87"/>
      <c r="H202" s="87"/>
      <c r="I202" s="86"/>
      <c r="J202" s="86"/>
      <c r="K202" s="86"/>
      <c r="L202" s="86"/>
      <c r="M202" s="79"/>
      <c r="N202" s="57"/>
      <c r="O202" s="58"/>
      <c r="P202" s="58"/>
      <c r="Q202" s="58"/>
      <c r="R202" s="58"/>
      <c r="S202" s="58"/>
      <c r="T202" s="58"/>
      <c r="U202" s="58"/>
      <c r="V202" s="58"/>
      <c r="W202" s="58"/>
      <c r="X202" s="58"/>
      <c r="Y202" s="58"/>
      <c r="Z202" s="58"/>
    </row>
    <row r="203" ht="15.75" customHeight="1">
      <c r="A203" s="122" t="s">
        <v>175</v>
      </c>
      <c r="B203" s="32" t="s">
        <v>176</v>
      </c>
      <c r="C203" s="24" t="s">
        <v>109</v>
      </c>
      <c r="D203" s="86"/>
      <c r="E203" s="87"/>
      <c r="F203" s="87">
        <v>2901.0</v>
      </c>
      <c r="G203" s="87"/>
      <c r="H203" s="91">
        <f>SUM(E203:G203)</f>
        <v>2901</v>
      </c>
      <c r="I203" s="25">
        <f>D203*E203</f>
        <v>0</v>
      </c>
      <c r="J203" s="25">
        <f>D203*F203</f>
        <v>0</v>
      </c>
      <c r="K203" s="25">
        <f>D203*G203</f>
        <v>0</v>
      </c>
      <c r="L203" s="25">
        <f>D203*H203</f>
        <v>0</v>
      </c>
      <c r="M203" s="79"/>
      <c r="N203" s="57"/>
      <c r="O203" s="58"/>
      <c r="P203" s="58"/>
      <c r="Q203" s="58"/>
      <c r="R203" s="58"/>
      <c r="S203" s="58"/>
      <c r="T203" s="58"/>
      <c r="U203" s="58"/>
      <c r="V203" s="58"/>
      <c r="W203" s="58"/>
      <c r="X203" s="58"/>
      <c r="Y203" s="58"/>
      <c r="Z203" s="58"/>
    </row>
    <row r="204" ht="15.75" customHeight="1">
      <c r="A204" s="24"/>
      <c r="B204" s="32"/>
      <c r="C204" s="24"/>
      <c r="D204" s="86"/>
      <c r="E204" s="87"/>
      <c r="F204" s="87"/>
      <c r="G204" s="87"/>
      <c r="H204" s="87"/>
      <c r="I204" s="86"/>
      <c r="J204" s="86"/>
      <c r="K204" s="86"/>
      <c r="L204" s="86"/>
      <c r="M204" s="79"/>
      <c r="N204" s="57"/>
      <c r="O204" s="58"/>
      <c r="P204" s="58"/>
      <c r="Q204" s="58"/>
      <c r="R204" s="58"/>
      <c r="S204" s="58"/>
      <c r="T204" s="58"/>
      <c r="U204" s="58"/>
      <c r="V204" s="58"/>
      <c r="W204" s="58"/>
      <c r="X204" s="58"/>
      <c r="Y204" s="58"/>
      <c r="Z204" s="58"/>
    </row>
    <row r="205" ht="15.75" customHeight="1">
      <c r="A205" s="122" t="s">
        <v>177</v>
      </c>
      <c r="B205" s="32" t="s">
        <v>178</v>
      </c>
      <c r="C205" s="24" t="s">
        <v>109</v>
      </c>
      <c r="D205" s="86"/>
      <c r="E205" s="87">
        <v>3976.0</v>
      </c>
      <c r="F205" s="87"/>
      <c r="G205" s="87">
        <v>29.0</v>
      </c>
      <c r="H205" s="91">
        <f>SUM(E205:G205)</f>
        <v>4005</v>
      </c>
      <c r="I205" s="25">
        <f>D205*E205</f>
        <v>0</v>
      </c>
      <c r="J205" s="25">
        <f>D205*F205</f>
        <v>0</v>
      </c>
      <c r="K205" s="25">
        <f>D205*G205</f>
        <v>0</v>
      </c>
      <c r="L205" s="25">
        <f>D205*H205</f>
        <v>0</v>
      </c>
      <c r="M205" s="79"/>
      <c r="N205" s="57"/>
      <c r="O205" s="58"/>
      <c r="P205" s="58"/>
      <c r="Q205" s="58"/>
      <c r="R205" s="58"/>
      <c r="S205" s="58"/>
      <c r="T205" s="58"/>
      <c r="U205" s="58"/>
      <c r="V205" s="58"/>
      <c r="W205" s="58"/>
      <c r="X205" s="58"/>
      <c r="Y205" s="58"/>
      <c r="Z205" s="58"/>
    </row>
    <row r="206" ht="15.75" customHeight="1">
      <c r="A206" s="24"/>
      <c r="B206" s="32"/>
      <c r="C206" s="24"/>
      <c r="D206" s="86"/>
      <c r="E206" s="87"/>
      <c r="F206" s="87"/>
      <c r="G206" s="87"/>
      <c r="H206" s="87"/>
      <c r="I206" s="86"/>
      <c r="J206" s="86"/>
      <c r="K206" s="86"/>
      <c r="L206" s="86"/>
      <c r="M206" s="79"/>
      <c r="N206" s="57"/>
      <c r="O206" s="58"/>
      <c r="P206" s="58"/>
      <c r="Q206" s="58"/>
      <c r="R206" s="58"/>
      <c r="S206" s="58"/>
      <c r="T206" s="58"/>
      <c r="U206" s="58"/>
      <c r="V206" s="58"/>
      <c r="W206" s="58"/>
      <c r="X206" s="58"/>
      <c r="Y206" s="58"/>
      <c r="Z206" s="58"/>
    </row>
    <row r="207" ht="15.75" customHeight="1">
      <c r="A207" s="122" t="s">
        <v>179</v>
      </c>
      <c r="B207" s="32" t="s">
        <v>180</v>
      </c>
      <c r="C207" s="24" t="s">
        <v>109</v>
      </c>
      <c r="D207" s="86"/>
      <c r="E207" s="87">
        <v>39.0</v>
      </c>
      <c r="F207" s="87">
        <v>55.0</v>
      </c>
      <c r="G207" s="87"/>
      <c r="H207" s="91">
        <f>SUM(E207:G207)</f>
        <v>94</v>
      </c>
      <c r="I207" s="25">
        <f>D207*E207</f>
        <v>0</v>
      </c>
      <c r="J207" s="25">
        <f>D207*F207</f>
        <v>0</v>
      </c>
      <c r="K207" s="25">
        <f>D207*G207</f>
        <v>0</v>
      </c>
      <c r="L207" s="25">
        <f>D207*H207</f>
        <v>0</v>
      </c>
      <c r="M207" s="79"/>
      <c r="N207" s="57"/>
      <c r="O207" s="58"/>
      <c r="P207" s="58"/>
      <c r="Q207" s="58"/>
      <c r="R207" s="58"/>
      <c r="S207" s="58"/>
      <c r="T207" s="58"/>
      <c r="U207" s="58"/>
      <c r="V207" s="58"/>
      <c r="W207" s="58"/>
      <c r="X207" s="58"/>
      <c r="Y207" s="58"/>
      <c r="Z207" s="58"/>
    </row>
    <row r="208" ht="15.75" customHeight="1">
      <c r="A208" s="24"/>
      <c r="B208" s="32"/>
      <c r="C208" s="24"/>
      <c r="D208" s="86"/>
      <c r="E208" s="87"/>
      <c r="F208" s="87"/>
      <c r="G208" s="87"/>
      <c r="H208" s="87"/>
      <c r="I208" s="86"/>
      <c r="J208" s="86"/>
      <c r="K208" s="86"/>
      <c r="L208" s="86"/>
      <c r="M208" s="79"/>
      <c r="N208" s="57"/>
      <c r="O208" s="58"/>
      <c r="P208" s="58"/>
      <c r="Q208" s="58"/>
      <c r="R208" s="58"/>
      <c r="S208" s="58"/>
      <c r="T208" s="58"/>
      <c r="U208" s="58"/>
      <c r="V208" s="58"/>
      <c r="W208" s="58"/>
      <c r="X208" s="58"/>
      <c r="Y208" s="58"/>
      <c r="Z208" s="58"/>
    </row>
    <row r="209" ht="15.75" customHeight="1">
      <c r="A209" s="31">
        <v>3.2</v>
      </c>
      <c r="B209" s="32" t="s">
        <v>181</v>
      </c>
      <c r="C209" s="31" t="s">
        <v>109</v>
      </c>
      <c r="D209" s="86"/>
      <c r="E209" s="87">
        <v>488.0</v>
      </c>
      <c r="F209" s="87">
        <v>526.0</v>
      </c>
      <c r="G209" s="87"/>
      <c r="H209" s="91">
        <f>SUM(E209:G209)</f>
        <v>1014</v>
      </c>
      <c r="I209" s="25">
        <f>D209*E209</f>
        <v>0</v>
      </c>
      <c r="J209" s="25">
        <f>D209*F209</f>
        <v>0</v>
      </c>
      <c r="K209" s="25">
        <f>D209*G209</f>
        <v>0</v>
      </c>
      <c r="L209" s="25">
        <f>D209*H209</f>
        <v>0</v>
      </c>
      <c r="M209" s="79"/>
      <c r="N209" s="57"/>
      <c r="O209" s="58"/>
      <c r="P209" s="58"/>
      <c r="Q209" s="58"/>
      <c r="R209" s="58"/>
      <c r="S209" s="58"/>
      <c r="T209" s="58"/>
      <c r="U209" s="58"/>
      <c r="V209" s="58"/>
      <c r="W209" s="58"/>
      <c r="X209" s="58"/>
      <c r="Y209" s="58"/>
      <c r="Z209" s="58"/>
    </row>
    <row r="210" ht="15.75" customHeight="1">
      <c r="A210" s="31"/>
      <c r="B210" s="32"/>
      <c r="C210" s="31"/>
      <c r="D210" s="86"/>
      <c r="E210" s="87"/>
      <c r="F210" s="87"/>
      <c r="G210" s="87"/>
      <c r="H210" s="87"/>
      <c r="I210" s="86"/>
      <c r="J210" s="86"/>
      <c r="K210" s="86"/>
      <c r="L210" s="86"/>
      <c r="M210" s="79"/>
      <c r="N210" s="57"/>
      <c r="O210" s="58"/>
      <c r="P210" s="58"/>
      <c r="Q210" s="58"/>
      <c r="R210" s="58"/>
      <c r="S210" s="58"/>
      <c r="T210" s="58"/>
      <c r="U210" s="58"/>
      <c r="V210" s="58"/>
      <c r="W210" s="58"/>
      <c r="X210" s="58"/>
      <c r="Y210" s="58"/>
      <c r="Z210" s="58"/>
    </row>
    <row r="211" ht="15.75" customHeight="1">
      <c r="A211" s="31">
        <v>3.3</v>
      </c>
      <c r="B211" s="32" t="s">
        <v>182</v>
      </c>
      <c r="C211" s="31" t="s">
        <v>109</v>
      </c>
      <c r="D211" s="86"/>
      <c r="E211" s="110" t="s">
        <v>129</v>
      </c>
      <c r="F211" s="110">
        <v>100.0</v>
      </c>
      <c r="G211" s="110"/>
      <c r="H211" s="91">
        <f>SUM(E211:G211)</f>
        <v>100</v>
      </c>
      <c r="I211" s="25"/>
      <c r="J211" s="25">
        <f>D211*F211</f>
        <v>0</v>
      </c>
      <c r="K211" s="25">
        <f>D211*G211</f>
        <v>0</v>
      </c>
      <c r="L211" s="25">
        <f>D211*H211</f>
        <v>0</v>
      </c>
      <c r="M211" s="79"/>
      <c r="N211" s="57"/>
      <c r="O211" s="58"/>
      <c r="P211" s="58"/>
      <c r="Q211" s="58"/>
      <c r="R211" s="58"/>
      <c r="S211" s="58"/>
      <c r="T211" s="58"/>
      <c r="U211" s="58"/>
      <c r="V211" s="58"/>
      <c r="W211" s="58"/>
      <c r="X211" s="58"/>
      <c r="Y211" s="58"/>
      <c r="Z211" s="58"/>
    </row>
    <row r="212" ht="15.75" customHeight="1">
      <c r="A212" s="31"/>
      <c r="B212" s="32"/>
      <c r="C212" s="31"/>
      <c r="D212" s="86"/>
      <c r="E212" s="87"/>
      <c r="F212" s="87"/>
      <c r="G212" s="87"/>
      <c r="H212" s="87"/>
      <c r="I212" s="86"/>
      <c r="J212" s="86"/>
      <c r="K212" s="86"/>
      <c r="L212" s="86"/>
      <c r="M212" s="79"/>
      <c r="N212" s="57"/>
      <c r="O212" s="58"/>
      <c r="P212" s="58"/>
      <c r="Q212" s="58"/>
      <c r="R212" s="58"/>
      <c r="S212" s="58"/>
      <c r="T212" s="58"/>
      <c r="U212" s="58"/>
      <c r="V212" s="58"/>
      <c r="W212" s="58"/>
      <c r="X212" s="58"/>
      <c r="Y212" s="58"/>
      <c r="Z212" s="58"/>
    </row>
    <row r="213" ht="15.75" customHeight="1">
      <c r="A213" s="31">
        <v>3.4</v>
      </c>
      <c r="B213" s="32" t="s">
        <v>183</v>
      </c>
      <c r="C213" s="31" t="s">
        <v>109</v>
      </c>
      <c r="D213" s="86"/>
      <c r="E213" s="110" t="s">
        <v>184</v>
      </c>
      <c r="F213" s="110" t="s">
        <v>184</v>
      </c>
      <c r="G213" s="110"/>
      <c r="H213" s="91">
        <f>SUM(E213:G213)</f>
        <v>0</v>
      </c>
      <c r="I213" s="25"/>
      <c r="J213" s="25"/>
      <c r="K213" s="25">
        <f>D213*G213</f>
        <v>0</v>
      </c>
      <c r="L213" s="25">
        <f>D213*H213</f>
        <v>0</v>
      </c>
      <c r="M213" s="79"/>
      <c r="N213" s="57"/>
      <c r="O213" s="58"/>
      <c r="P213" s="58"/>
      <c r="Q213" s="58"/>
      <c r="R213" s="58"/>
      <c r="S213" s="58"/>
      <c r="T213" s="58"/>
      <c r="U213" s="58"/>
      <c r="V213" s="58"/>
      <c r="W213" s="58"/>
      <c r="X213" s="58"/>
      <c r="Y213" s="58"/>
      <c r="Z213" s="58"/>
    </row>
    <row r="214" ht="15.75" customHeight="1">
      <c r="A214" s="31"/>
      <c r="B214" s="32"/>
      <c r="C214" s="31"/>
      <c r="D214" s="86"/>
      <c r="E214" s="87"/>
      <c r="F214" s="87"/>
      <c r="G214" s="87"/>
      <c r="H214" s="87"/>
      <c r="I214" s="86"/>
      <c r="J214" s="86"/>
      <c r="K214" s="86"/>
      <c r="L214" s="86"/>
      <c r="M214" s="79"/>
      <c r="N214" s="57"/>
      <c r="O214" s="58"/>
      <c r="P214" s="58"/>
      <c r="Q214" s="58"/>
      <c r="R214" s="58"/>
      <c r="S214" s="58"/>
      <c r="T214" s="58"/>
      <c r="U214" s="58"/>
      <c r="V214" s="58"/>
      <c r="W214" s="58"/>
      <c r="X214" s="58"/>
      <c r="Y214" s="58"/>
      <c r="Z214" s="58"/>
    </row>
    <row r="215" ht="15.75" customHeight="1">
      <c r="A215" s="31">
        <v>3.5</v>
      </c>
      <c r="B215" s="95" t="s">
        <v>185</v>
      </c>
      <c r="C215" s="31" t="s">
        <v>109</v>
      </c>
      <c r="D215" s="86"/>
      <c r="E215" s="87">
        <v>938.0</v>
      </c>
      <c r="F215" s="110">
        <v>2304.0</v>
      </c>
      <c r="G215" s="110"/>
      <c r="H215" s="91">
        <f>SUM(E215:G215)</f>
        <v>3242</v>
      </c>
      <c r="I215" s="25">
        <f>D215*E215</f>
        <v>0</v>
      </c>
      <c r="J215" s="25">
        <f>D215*F215</f>
        <v>0</v>
      </c>
      <c r="K215" s="25">
        <f>D215*G215</f>
        <v>0</v>
      </c>
      <c r="L215" s="25">
        <f>D215*H215</f>
        <v>0</v>
      </c>
      <c r="M215" s="79"/>
      <c r="N215" s="57" t="s">
        <v>186</v>
      </c>
      <c r="O215" s="58"/>
      <c r="P215" s="58"/>
      <c r="Q215" s="58"/>
      <c r="R215" s="58"/>
      <c r="S215" s="58"/>
      <c r="T215" s="58"/>
      <c r="U215" s="58"/>
      <c r="V215" s="58"/>
      <c r="W215" s="58"/>
      <c r="X215" s="58"/>
      <c r="Y215" s="58"/>
      <c r="Z215" s="58"/>
    </row>
    <row r="216" ht="15.75" customHeight="1">
      <c r="A216" s="31"/>
      <c r="B216" s="95"/>
      <c r="C216" s="31"/>
      <c r="D216" s="86"/>
      <c r="E216" s="87"/>
      <c r="F216" s="87"/>
      <c r="G216" s="87"/>
      <c r="H216" s="87"/>
      <c r="I216" s="86"/>
      <c r="J216" s="86"/>
      <c r="K216" s="86"/>
      <c r="L216" s="86"/>
      <c r="M216" s="79"/>
      <c r="N216" s="57"/>
      <c r="O216" s="58"/>
      <c r="P216" s="58"/>
      <c r="Q216" s="58"/>
      <c r="R216" s="58"/>
      <c r="S216" s="58"/>
      <c r="T216" s="58"/>
      <c r="U216" s="58"/>
      <c r="V216" s="58"/>
      <c r="W216" s="58"/>
      <c r="X216" s="58"/>
      <c r="Y216" s="58"/>
      <c r="Z216" s="58"/>
    </row>
    <row r="217" ht="15.75" customHeight="1">
      <c r="A217" s="98">
        <v>3.6</v>
      </c>
      <c r="B217" s="95" t="s">
        <v>187</v>
      </c>
      <c r="C217" s="31" t="s">
        <v>109</v>
      </c>
      <c r="D217" s="86"/>
      <c r="E217" s="110" t="s">
        <v>129</v>
      </c>
      <c r="F217" s="110">
        <v>100.0</v>
      </c>
      <c r="G217" s="110"/>
      <c r="H217" s="91">
        <f>SUM(E217:G217)</f>
        <v>100</v>
      </c>
      <c r="I217" s="25"/>
      <c r="J217" s="25">
        <f>D217*F217</f>
        <v>0</v>
      </c>
      <c r="K217" s="25">
        <f>D217*G217</f>
        <v>0</v>
      </c>
      <c r="L217" s="25">
        <f>D217*H217</f>
        <v>0</v>
      </c>
      <c r="M217" s="79"/>
      <c r="N217" s="57"/>
      <c r="O217" s="58"/>
      <c r="P217" s="58"/>
      <c r="Q217" s="58"/>
      <c r="R217" s="58"/>
      <c r="S217" s="58"/>
      <c r="T217" s="58"/>
      <c r="U217" s="58"/>
      <c r="V217" s="58"/>
      <c r="W217" s="58"/>
      <c r="X217" s="58"/>
      <c r="Y217" s="58"/>
      <c r="Z217" s="58"/>
    </row>
    <row r="218" ht="15.75" customHeight="1">
      <c r="A218" s="24"/>
      <c r="B218" s="32"/>
      <c r="C218" s="24"/>
      <c r="D218" s="94"/>
      <c r="E218" s="91"/>
      <c r="F218" s="91"/>
      <c r="G218" s="91"/>
      <c r="H218" s="91"/>
      <c r="I218" s="25"/>
      <c r="J218" s="25"/>
      <c r="K218" s="25"/>
      <c r="L218" s="25"/>
      <c r="M218" s="79"/>
      <c r="N218" s="57"/>
      <c r="O218" s="58"/>
      <c r="P218" s="58"/>
      <c r="Q218" s="58"/>
      <c r="R218" s="58"/>
      <c r="S218" s="58"/>
      <c r="T218" s="58"/>
      <c r="U218" s="58"/>
      <c r="V218" s="58"/>
      <c r="W218" s="58"/>
      <c r="X218" s="58"/>
      <c r="Y218" s="58"/>
      <c r="Z218" s="58"/>
    </row>
    <row r="219" ht="70.5" customHeight="1">
      <c r="A219" s="24">
        <v>3.7</v>
      </c>
      <c r="B219" s="32" t="s">
        <v>188</v>
      </c>
      <c r="C219" s="24" t="s">
        <v>45</v>
      </c>
      <c r="D219" s="86"/>
      <c r="E219" s="91"/>
      <c r="F219" s="91"/>
      <c r="G219" s="91">
        <v>90.0</v>
      </c>
      <c r="H219" s="91">
        <f>SUM(E219:G219)</f>
        <v>90</v>
      </c>
      <c r="I219" s="25">
        <f>D219*E219</f>
        <v>0</v>
      </c>
      <c r="J219" s="25">
        <f>D219*F219</f>
        <v>0</v>
      </c>
      <c r="K219" s="25">
        <f>D219*G219</f>
        <v>0</v>
      </c>
      <c r="L219" s="25">
        <f>D219*H219</f>
        <v>0</v>
      </c>
      <c r="M219" s="79"/>
      <c r="N219" s="57" t="s">
        <v>189</v>
      </c>
      <c r="O219" s="58"/>
      <c r="P219" s="58"/>
      <c r="Q219" s="58"/>
      <c r="R219" s="58"/>
      <c r="S219" s="58"/>
      <c r="T219" s="58"/>
      <c r="U219" s="58"/>
      <c r="V219" s="58"/>
      <c r="W219" s="58"/>
      <c r="X219" s="58"/>
      <c r="Y219" s="58"/>
      <c r="Z219" s="58"/>
    </row>
    <row r="220" ht="15.75" customHeight="1">
      <c r="A220" s="98"/>
      <c r="B220" s="84"/>
      <c r="C220" s="31"/>
      <c r="D220" s="86"/>
      <c r="E220" s="87"/>
      <c r="F220" s="87"/>
      <c r="G220" s="87"/>
      <c r="H220" s="87"/>
      <c r="I220" s="86"/>
      <c r="J220" s="86"/>
      <c r="K220" s="86"/>
      <c r="L220" s="86"/>
      <c r="M220" s="79"/>
      <c r="N220" s="57"/>
      <c r="O220" s="58"/>
      <c r="P220" s="58"/>
      <c r="Q220" s="58"/>
      <c r="R220" s="58"/>
      <c r="S220" s="58"/>
      <c r="T220" s="58"/>
      <c r="U220" s="58"/>
      <c r="V220" s="58"/>
      <c r="W220" s="58"/>
      <c r="X220" s="58"/>
      <c r="Y220" s="58"/>
      <c r="Z220" s="58"/>
    </row>
    <row r="221" ht="15.75" customHeight="1">
      <c r="A221" s="99"/>
      <c r="B221" s="100" t="s">
        <v>190</v>
      </c>
      <c r="C221" s="101"/>
      <c r="D221" s="102"/>
      <c r="E221" s="103"/>
      <c r="F221" s="103"/>
      <c r="G221" s="103"/>
      <c r="H221" s="103"/>
      <c r="I221" s="102">
        <f>ROUNDUP(SUM(I202:I220),0)</f>
        <v>0</v>
      </c>
      <c r="J221" s="102">
        <f>ROUNDUP(SUM(J201:J220),0)</f>
        <v>0</v>
      </c>
      <c r="K221" s="102">
        <f>ROUNDUP(SUM(K203:K220),0)</f>
        <v>0</v>
      </c>
      <c r="L221" s="102">
        <f>ROUNDUP(SUM(L201:L220),0)</f>
        <v>0</v>
      </c>
      <c r="M221" s="79"/>
      <c r="N221" s="57"/>
      <c r="O221" s="58"/>
      <c r="P221" s="58"/>
      <c r="Q221" s="58"/>
      <c r="R221" s="58"/>
      <c r="S221" s="58"/>
      <c r="T221" s="58"/>
      <c r="U221" s="58"/>
      <c r="V221" s="58"/>
      <c r="W221" s="58"/>
      <c r="X221" s="58"/>
      <c r="Y221" s="58"/>
      <c r="Z221" s="58"/>
    </row>
    <row r="222" ht="15.75" customHeight="1">
      <c r="A222" s="104"/>
      <c r="B222" s="105"/>
      <c r="C222" s="106"/>
      <c r="D222" s="107"/>
      <c r="E222" s="108"/>
      <c r="F222" s="108"/>
      <c r="G222" s="108"/>
      <c r="H222" s="108"/>
      <c r="I222" s="107"/>
      <c r="J222" s="107"/>
      <c r="K222" s="107"/>
      <c r="L222" s="107"/>
      <c r="M222" s="79"/>
      <c r="N222" s="57"/>
      <c r="O222" s="58"/>
      <c r="P222" s="58"/>
      <c r="Q222" s="58"/>
      <c r="R222" s="58"/>
      <c r="S222" s="58"/>
      <c r="T222" s="58"/>
      <c r="U222" s="58"/>
      <c r="V222" s="58"/>
      <c r="W222" s="58"/>
      <c r="X222" s="58"/>
      <c r="Y222" s="58"/>
      <c r="Z222" s="58"/>
    </row>
    <row r="223" ht="15.75" customHeight="1">
      <c r="A223" s="111" t="s">
        <v>16</v>
      </c>
      <c r="B223" s="123" t="s">
        <v>17</v>
      </c>
      <c r="C223" s="31"/>
      <c r="D223" s="86"/>
      <c r="E223" s="87"/>
      <c r="F223" s="87"/>
      <c r="G223" s="87"/>
      <c r="H223" s="87"/>
      <c r="I223" s="86"/>
      <c r="J223" s="86"/>
      <c r="K223" s="86"/>
      <c r="L223" s="86"/>
      <c r="M223" s="79"/>
      <c r="N223" s="57"/>
      <c r="O223" s="58"/>
      <c r="P223" s="58"/>
      <c r="Q223" s="58"/>
      <c r="R223" s="58"/>
      <c r="S223" s="58"/>
      <c r="T223" s="58"/>
      <c r="U223" s="58"/>
      <c r="V223" s="58"/>
      <c r="W223" s="58"/>
      <c r="X223" s="58"/>
      <c r="Y223" s="58"/>
      <c r="Z223" s="58"/>
    </row>
    <row r="224" ht="232.5" customHeight="1">
      <c r="A224" s="31">
        <v>4.1</v>
      </c>
      <c r="B224" s="32" t="s">
        <v>191</v>
      </c>
      <c r="C224" s="31" t="s">
        <v>109</v>
      </c>
      <c r="D224" s="86"/>
      <c r="E224" s="110" t="s">
        <v>184</v>
      </c>
      <c r="F224" s="110" t="s">
        <v>184</v>
      </c>
      <c r="G224" s="87"/>
      <c r="H224" s="91">
        <f>SUM(E224:G224)</f>
        <v>0</v>
      </c>
      <c r="I224" s="25" t="s">
        <v>129</v>
      </c>
      <c r="J224" s="25" t="s">
        <v>129</v>
      </c>
      <c r="K224" s="25">
        <f>D224*G224</f>
        <v>0</v>
      </c>
      <c r="L224" s="25">
        <f>D224*H224</f>
        <v>0</v>
      </c>
      <c r="M224" s="79"/>
      <c r="N224" s="57" t="s">
        <v>192</v>
      </c>
      <c r="O224" s="58"/>
      <c r="P224" s="58"/>
      <c r="Q224" s="58"/>
      <c r="R224" s="58"/>
      <c r="S224" s="58"/>
      <c r="T224" s="58"/>
      <c r="U224" s="58"/>
      <c r="V224" s="58"/>
      <c r="W224" s="58"/>
      <c r="X224" s="58"/>
      <c r="Y224" s="58"/>
      <c r="Z224" s="58"/>
    </row>
    <row r="225" ht="15.75" customHeight="1">
      <c r="A225" s="111"/>
      <c r="B225" s="123"/>
      <c r="C225" s="31"/>
      <c r="D225" s="86"/>
      <c r="E225" s="87"/>
      <c r="F225" s="87"/>
      <c r="G225" s="87"/>
      <c r="H225" s="87"/>
      <c r="I225" s="86"/>
      <c r="J225" s="86"/>
      <c r="K225" s="86"/>
      <c r="L225" s="86"/>
      <c r="M225" s="79"/>
      <c r="N225" s="57"/>
      <c r="O225" s="58"/>
      <c r="P225" s="58"/>
      <c r="Q225" s="58"/>
      <c r="R225" s="58"/>
      <c r="S225" s="58"/>
      <c r="T225" s="58"/>
      <c r="U225" s="58"/>
      <c r="V225" s="58"/>
      <c r="W225" s="58"/>
      <c r="X225" s="58"/>
      <c r="Y225" s="58"/>
      <c r="Z225" s="58"/>
    </row>
    <row r="226" ht="210.0" customHeight="1">
      <c r="A226" s="31">
        <v>4.2</v>
      </c>
      <c r="B226" s="112" t="s">
        <v>193</v>
      </c>
      <c r="C226" s="31" t="s">
        <v>109</v>
      </c>
      <c r="D226" s="86"/>
      <c r="E226" s="87">
        <v>12977.0</v>
      </c>
      <c r="F226" s="87">
        <v>9076.0</v>
      </c>
      <c r="G226" s="87"/>
      <c r="H226" s="91">
        <f>SUM(E226:G226)</f>
        <v>22053</v>
      </c>
      <c r="I226" s="25">
        <f>D226*E226</f>
        <v>0</v>
      </c>
      <c r="J226" s="25">
        <f>D226*F226</f>
        <v>0</v>
      </c>
      <c r="K226" s="25">
        <f>D226*G226</f>
        <v>0</v>
      </c>
      <c r="L226" s="25">
        <f>D226*H226</f>
        <v>0</v>
      </c>
      <c r="M226" s="79"/>
      <c r="N226" s="57" t="s">
        <v>194</v>
      </c>
      <c r="O226" s="58"/>
      <c r="P226" s="58"/>
      <c r="Q226" s="58"/>
      <c r="R226" s="58"/>
      <c r="S226" s="58"/>
      <c r="T226" s="58"/>
      <c r="U226" s="58"/>
      <c r="V226" s="58"/>
      <c r="W226" s="58"/>
      <c r="X226" s="58"/>
      <c r="Y226" s="58"/>
      <c r="Z226" s="58"/>
    </row>
    <row r="227" ht="15.75" customHeight="1">
      <c r="A227" s="98"/>
      <c r="B227" s="32"/>
      <c r="C227" s="31"/>
      <c r="D227" s="86"/>
      <c r="E227" s="87"/>
      <c r="F227" s="87"/>
      <c r="G227" s="87"/>
      <c r="H227" s="87"/>
      <c r="I227" s="86"/>
      <c r="J227" s="86"/>
      <c r="K227" s="86"/>
      <c r="L227" s="86"/>
      <c r="M227" s="79"/>
      <c r="N227" s="57"/>
      <c r="O227" s="58"/>
      <c r="P227" s="58"/>
      <c r="Q227" s="58"/>
      <c r="R227" s="58"/>
      <c r="S227" s="58"/>
      <c r="T227" s="58"/>
      <c r="U227" s="58"/>
      <c r="V227" s="58"/>
      <c r="W227" s="58"/>
      <c r="X227" s="58"/>
      <c r="Y227" s="58"/>
      <c r="Z227" s="58"/>
    </row>
    <row r="228" ht="15.75" customHeight="1">
      <c r="A228" s="31">
        <v>4.3</v>
      </c>
      <c r="B228" s="32" t="s">
        <v>195</v>
      </c>
      <c r="C228" s="31" t="s">
        <v>109</v>
      </c>
      <c r="D228" s="86"/>
      <c r="E228" s="87">
        <v>3584.0</v>
      </c>
      <c r="F228" s="87">
        <v>4462.0</v>
      </c>
      <c r="G228" s="87"/>
      <c r="H228" s="91">
        <f>SUM(E228:G228)</f>
        <v>8046</v>
      </c>
      <c r="I228" s="25">
        <f>D228*E228</f>
        <v>0</v>
      </c>
      <c r="J228" s="25">
        <f>D228*F228</f>
        <v>0</v>
      </c>
      <c r="K228" s="25">
        <f>D228*G228</f>
        <v>0</v>
      </c>
      <c r="L228" s="25">
        <f>D228*H228</f>
        <v>0</v>
      </c>
      <c r="M228" s="79"/>
      <c r="N228" s="57"/>
      <c r="O228" s="58"/>
      <c r="P228" s="58"/>
      <c r="Q228" s="58"/>
      <c r="R228" s="58"/>
      <c r="S228" s="58"/>
      <c r="T228" s="58"/>
      <c r="U228" s="58"/>
      <c r="V228" s="58"/>
      <c r="W228" s="58"/>
      <c r="X228" s="58"/>
      <c r="Y228" s="58"/>
      <c r="Z228" s="58"/>
    </row>
    <row r="229" ht="15.75" customHeight="1">
      <c r="A229" s="98"/>
      <c r="B229" s="32"/>
      <c r="C229" s="31"/>
      <c r="D229" s="86"/>
      <c r="E229" s="87"/>
      <c r="F229" s="87"/>
      <c r="G229" s="87"/>
      <c r="H229" s="87"/>
      <c r="I229" s="86"/>
      <c r="J229" s="86"/>
      <c r="K229" s="86"/>
      <c r="L229" s="86"/>
      <c r="M229" s="79"/>
      <c r="N229" s="57"/>
      <c r="O229" s="58"/>
      <c r="P229" s="58"/>
      <c r="Q229" s="58"/>
      <c r="R229" s="58"/>
      <c r="S229" s="58"/>
      <c r="T229" s="58"/>
      <c r="U229" s="58"/>
      <c r="V229" s="58"/>
      <c r="W229" s="58"/>
      <c r="X229" s="58"/>
      <c r="Y229" s="58"/>
      <c r="Z229" s="58"/>
    </row>
    <row r="230" ht="210.0" customHeight="1">
      <c r="A230" s="31">
        <v>4.4</v>
      </c>
      <c r="B230" s="32" t="s">
        <v>196</v>
      </c>
      <c r="C230" s="31"/>
      <c r="D230" s="86"/>
      <c r="E230" s="87"/>
      <c r="F230" s="87"/>
      <c r="G230" s="87"/>
      <c r="H230" s="87"/>
      <c r="I230" s="86"/>
      <c r="J230" s="86"/>
      <c r="K230" s="86"/>
      <c r="L230" s="86"/>
      <c r="M230" s="79"/>
      <c r="N230" s="57"/>
      <c r="O230" s="58"/>
      <c r="P230" s="58"/>
      <c r="Q230" s="58"/>
      <c r="R230" s="58"/>
      <c r="S230" s="58"/>
      <c r="T230" s="58"/>
      <c r="U230" s="58"/>
      <c r="V230" s="58"/>
      <c r="W230" s="58"/>
      <c r="X230" s="58"/>
      <c r="Y230" s="58"/>
      <c r="Z230" s="58"/>
    </row>
    <row r="231" ht="15.75" customHeight="1">
      <c r="A231" s="31" t="s">
        <v>197</v>
      </c>
      <c r="B231" s="32" t="s">
        <v>198</v>
      </c>
      <c r="C231" s="31" t="s">
        <v>109</v>
      </c>
      <c r="D231" s="86"/>
      <c r="E231" s="87">
        <v>437.0</v>
      </c>
      <c r="F231" s="87">
        <v>156.0</v>
      </c>
      <c r="G231" s="87"/>
      <c r="H231" s="91">
        <f>SUM(E231:G231)</f>
        <v>593</v>
      </c>
      <c r="I231" s="25">
        <f>D231*E231</f>
        <v>0</v>
      </c>
      <c r="J231" s="25">
        <f>D231*F231</f>
        <v>0</v>
      </c>
      <c r="K231" s="25">
        <f>D231*G231</f>
        <v>0</v>
      </c>
      <c r="L231" s="25">
        <f>D231*H231</f>
        <v>0</v>
      </c>
      <c r="M231" s="79"/>
      <c r="N231" s="57"/>
      <c r="O231" s="58"/>
      <c r="P231" s="58"/>
      <c r="Q231" s="58"/>
      <c r="R231" s="58"/>
      <c r="S231" s="58"/>
      <c r="T231" s="58"/>
      <c r="U231" s="58"/>
      <c r="V231" s="58"/>
      <c r="W231" s="58"/>
      <c r="X231" s="58"/>
      <c r="Y231" s="58"/>
      <c r="Z231" s="58"/>
    </row>
    <row r="232" ht="15.75" customHeight="1">
      <c r="A232" s="31"/>
      <c r="B232" s="32"/>
      <c r="C232" s="31"/>
      <c r="D232" s="86"/>
      <c r="E232" s="87"/>
      <c r="F232" s="87"/>
      <c r="G232" s="87"/>
      <c r="H232" s="87"/>
      <c r="I232" s="86"/>
      <c r="J232" s="86"/>
      <c r="K232" s="86"/>
      <c r="L232" s="86"/>
      <c r="M232" s="79"/>
      <c r="N232" s="57"/>
      <c r="O232" s="58"/>
      <c r="P232" s="58"/>
      <c r="Q232" s="58"/>
      <c r="R232" s="58"/>
      <c r="S232" s="58"/>
      <c r="T232" s="58"/>
      <c r="U232" s="58"/>
      <c r="V232" s="58"/>
      <c r="W232" s="58"/>
      <c r="X232" s="58"/>
      <c r="Y232" s="58"/>
      <c r="Z232" s="58"/>
    </row>
    <row r="233" ht="15.75" customHeight="1">
      <c r="A233" s="31" t="s">
        <v>199</v>
      </c>
      <c r="B233" s="32" t="s">
        <v>200</v>
      </c>
      <c r="C233" s="31" t="s">
        <v>109</v>
      </c>
      <c r="D233" s="86"/>
      <c r="E233" s="87">
        <v>795.0</v>
      </c>
      <c r="F233" s="87">
        <v>917.0</v>
      </c>
      <c r="G233" s="87"/>
      <c r="H233" s="91">
        <f>SUM(E233:G233)</f>
        <v>1712</v>
      </c>
      <c r="I233" s="25">
        <f>D233*E233</f>
        <v>0</v>
      </c>
      <c r="J233" s="25">
        <f>D233*F233</f>
        <v>0</v>
      </c>
      <c r="K233" s="25">
        <f>D233*G233</f>
        <v>0</v>
      </c>
      <c r="L233" s="25">
        <f>D233*H233</f>
        <v>0</v>
      </c>
      <c r="M233" s="79"/>
      <c r="N233" s="57"/>
      <c r="O233" s="58"/>
      <c r="P233" s="58"/>
      <c r="Q233" s="58"/>
      <c r="R233" s="58"/>
      <c r="S233" s="58"/>
      <c r="T233" s="58"/>
      <c r="U233" s="58"/>
      <c r="V233" s="58"/>
      <c r="W233" s="58"/>
      <c r="X233" s="58"/>
      <c r="Y233" s="58"/>
      <c r="Z233" s="58"/>
    </row>
    <row r="234" ht="15.75" customHeight="1">
      <c r="A234" s="98"/>
      <c r="B234" s="32"/>
      <c r="C234" s="31"/>
      <c r="D234" s="86"/>
      <c r="E234" s="87"/>
      <c r="F234" s="87"/>
      <c r="G234" s="87"/>
      <c r="H234" s="87"/>
      <c r="I234" s="86"/>
      <c r="J234" s="86"/>
      <c r="K234" s="86"/>
      <c r="L234" s="86"/>
      <c r="M234" s="79"/>
      <c r="N234" s="57"/>
      <c r="O234" s="58"/>
      <c r="P234" s="58"/>
      <c r="Q234" s="58"/>
      <c r="R234" s="58"/>
      <c r="S234" s="58"/>
      <c r="T234" s="58"/>
      <c r="U234" s="58"/>
      <c r="V234" s="58"/>
      <c r="W234" s="58"/>
      <c r="X234" s="58"/>
      <c r="Y234" s="58"/>
      <c r="Z234" s="58"/>
    </row>
    <row r="235" ht="15.75" customHeight="1">
      <c r="A235" s="31">
        <v>4.5</v>
      </c>
      <c r="B235" s="112" t="s">
        <v>201</v>
      </c>
      <c r="C235" s="31" t="s">
        <v>109</v>
      </c>
      <c r="D235" s="86"/>
      <c r="E235" s="87">
        <v>3561.0</v>
      </c>
      <c r="F235" s="87">
        <v>2731.0</v>
      </c>
      <c r="G235" s="87">
        <v>71.0</v>
      </c>
      <c r="H235" s="91">
        <f>SUM(E235:G235)</f>
        <v>6363</v>
      </c>
      <c r="I235" s="25">
        <f>D235*E235</f>
        <v>0</v>
      </c>
      <c r="J235" s="25">
        <f>D235*F235</f>
        <v>0</v>
      </c>
      <c r="K235" s="25">
        <f>D235*G235</f>
        <v>0</v>
      </c>
      <c r="L235" s="25">
        <f>D235*H235</f>
        <v>0</v>
      </c>
      <c r="M235" s="79"/>
      <c r="N235" s="57"/>
      <c r="O235" s="58"/>
      <c r="P235" s="58"/>
      <c r="Q235" s="58"/>
      <c r="R235" s="58"/>
      <c r="S235" s="58"/>
      <c r="T235" s="58"/>
      <c r="U235" s="58"/>
      <c r="V235" s="58"/>
      <c r="W235" s="58"/>
      <c r="X235" s="58"/>
      <c r="Y235" s="58"/>
      <c r="Z235" s="58"/>
    </row>
    <row r="236" ht="15.75" customHeight="1">
      <c r="A236" s="31"/>
      <c r="B236" s="112" t="s">
        <v>202</v>
      </c>
      <c r="C236" s="31"/>
      <c r="D236" s="86"/>
      <c r="E236" s="87"/>
      <c r="F236" s="87"/>
      <c r="G236" s="87"/>
      <c r="H236" s="87"/>
      <c r="I236" s="86"/>
      <c r="J236" s="86"/>
      <c r="K236" s="86"/>
      <c r="L236" s="86"/>
      <c r="M236" s="79"/>
      <c r="N236" s="57"/>
      <c r="O236" s="58"/>
      <c r="P236" s="58"/>
      <c r="Q236" s="58"/>
      <c r="R236" s="58"/>
      <c r="S236" s="58"/>
      <c r="T236" s="58"/>
      <c r="U236" s="58"/>
      <c r="V236" s="58"/>
      <c r="W236" s="58"/>
      <c r="X236" s="58"/>
      <c r="Y236" s="58"/>
      <c r="Z236" s="58"/>
    </row>
    <row r="237" ht="15.75" customHeight="1">
      <c r="A237" s="31"/>
      <c r="B237" s="32"/>
      <c r="C237" s="31"/>
      <c r="D237" s="86"/>
      <c r="E237" s="87"/>
      <c r="F237" s="87"/>
      <c r="G237" s="87"/>
      <c r="H237" s="87"/>
      <c r="I237" s="86"/>
      <c r="J237" s="86"/>
      <c r="K237" s="86"/>
      <c r="L237" s="86"/>
      <c r="M237" s="79"/>
      <c r="N237" s="57"/>
      <c r="O237" s="58"/>
      <c r="P237" s="58"/>
      <c r="Q237" s="58"/>
      <c r="R237" s="58"/>
      <c r="S237" s="58"/>
      <c r="T237" s="58"/>
      <c r="U237" s="58"/>
      <c r="V237" s="58"/>
      <c r="W237" s="58"/>
      <c r="X237" s="58"/>
      <c r="Y237" s="58"/>
      <c r="Z237" s="58"/>
    </row>
    <row r="238" ht="15.75" customHeight="1">
      <c r="A238" s="31">
        <v>4.6</v>
      </c>
      <c r="B238" s="112" t="s">
        <v>203</v>
      </c>
      <c r="C238" s="31" t="s">
        <v>109</v>
      </c>
      <c r="D238" s="86"/>
      <c r="E238" s="87">
        <v>938.0</v>
      </c>
      <c r="F238" s="87">
        <v>2304.0</v>
      </c>
      <c r="G238" s="87"/>
      <c r="H238" s="91">
        <f>SUM(E238:G238)</f>
        <v>3242</v>
      </c>
      <c r="I238" s="25">
        <f>D238*E238</f>
        <v>0</v>
      </c>
      <c r="J238" s="25">
        <f>D238*F238</f>
        <v>0</v>
      </c>
      <c r="K238" s="25">
        <f>D238*G238</f>
        <v>0</v>
      </c>
      <c r="L238" s="25">
        <f>D238*H238</f>
        <v>0</v>
      </c>
      <c r="M238" s="115"/>
      <c r="N238" s="57"/>
      <c r="O238" s="58"/>
      <c r="P238" s="58"/>
      <c r="Q238" s="58"/>
      <c r="R238" s="58"/>
      <c r="S238" s="58"/>
      <c r="T238" s="58"/>
      <c r="U238" s="58"/>
      <c r="V238" s="58"/>
      <c r="W238" s="58"/>
      <c r="X238" s="58"/>
      <c r="Y238" s="58"/>
      <c r="Z238" s="58"/>
    </row>
    <row r="239" ht="15.75" customHeight="1">
      <c r="A239" s="31"/>
      <c r="B239" s="32"/>
      <c r="C239" s="31"/>
      <c r="D239" s="86"/>
      <c r="E239" s="87"/>
      <c r="F239" s="87"/>
      <c r="G239" s="87"/>
      <c r="H239" s="87"/>
      <c r="I239" s="86"/>
      <c r="J239" s="86"/>
      <c r="K239" s="86"/>
      <c r="L239" s="86"/>
      <c r="M239" s="79"/>
      <c r="N239" s="57"/>
      <c r="O239" s="58"/>
      <c r="P239" s="58"/>
      <c r="Q239" s="58"/>
      <c r="R239" s="58"/>
      <c r="S239" s="58"/>
      <c r="T239" s="58"/>
      <c r="U239" s="58"/>
      <c r="V239" s="58"/>
      <c r="W239" s="58"/>
      <c r="X239" s="58"/>
      <c r="Y239" s="58"/>
      <c r="Z239" s="58"/>
    </row>
    <row r="240" ht="15.75" customHeight="1">
      <c r="A240" s="31">
        <v>4.7</v>
      </c>
      <c r="B240" s="112" t="s">
        <v>204</v>
      </c>
      <c r="C240" s="24" t="s">
        <v>128</v>
      </c>
      <c r="D240" s="86"/>
      <c r="E240" s="110" t="s">
        <v>151</v>
      </c>
      <c r="F240" s="110" t="s">
        <v>151</v>
      </c>
      <c r="G240" s="110" t="s">
        <v>151</v>
      </c>
      <c r="H240" s="91"/>
      <c r="I240" s="91"/>
      <c r="J240" s="91"/>
      <c r="K240" s="25"/>
      <c r="L240" s="25"/>
      <c r="M240" s="79"/>
      <c r="N240" s="57" t="s">
        <v>205</v>
      </c>
      <c r="O240" s="58"/>
      <c r="P240" s="58"/>
      <c r="Q240" s="58"/>
      <c r="R240" s="58"/>
      <c r="S240" s="58"/>
      <c r="T240" s="58"/>
      <c r="U240" s="58"/>
      <c r="V240" s="58"/>
      <c r="W240" s="58"/>
      <c r="X240" s="58"/>
      <c r="Y240" s="58"/>
      <c r="Z240" s="58"/>
    </row>
    <row r="241" ht="15.75" customHeight="1">
      <c r="A241" s="98"/>
      <c r="B241" s="84"/>
      <c r="C241" s="31"/>
      <c r="D241" s="86"/>
      <c r="E241" s="87"/>
      <c r="F241" s="87"/>
      <c r="G241" s="87"/>
      <c r="H241" s="87"/>
      <c r="I241" s="86"/>
      <c r="J241" s="86"/>
      <c r="K241" s="86"/>
      <c r="L241" s="86"/>
      <c r="M241" s="79"/>
      <c r="N241" s="57"/>
      <c r="O241" s="58"/>
      <c r="P241" s="58"/>
      <c r="Q241" s="58"/>
      <c r="R241" s="58"/>
      <c r="S241" s="58"/>
      <c r="T241" s="58"/>
      <c r="U241" s="58"/>
      <c r="V241" s="58"/>
      <c r="W241" s="58"/>
      <c r="X241" s="58"/>
      <c r="Y241" s="58"/>
      <c r="Z241" s="58"/>
    </row>
    <row r="242" ht="15.75" customHeight="1">
      <c r="A242" s="99"/>
      <c r="B242" s="100" t="s">
        <v>206</v>
      </c>
      <c r="C242" s="101"/>
      <c r="D242" s="102"/>
      <c r="E242" s="103"/>
      <c r="F242" s="103"/>
      <c r="G242" s="103"/>
      <c r="H242" s="103"/>
      <c r="I242" s="102">
        <f t="shared" ref="I242:L242" si="8">SUM(I224:I241)</f>
        <v>0</v>
      </c>
      <c r="J242" s="102">
        <f t="shared" si="8"/>
        <v>0</v>
      </c>
      <c r="K242" s="102">
        <f t="shared" si="8"/>
        <v>0</v>
      </c>
      <c r="L242" s="102">
        <f t="shared" si="8"/>
        <v>0</v>
      </c>
      <c r="M242" s="79"/>
      <c r="N242" s="57"/>
      <c r="O242" s="58"/>
      <c r="P242" s="58"/>
      <c r="Q242" s="58"/>
      <c r="R242" s="58"/>
      <c r="S242" s="58"/>
      <c r="T242" s="58"/>
      <c r="U242" s="58"/>
      <c r="V242" s="58"/>
      <c r="W242" s="58"/>
      <c r="X242" s="58"/>
      <c r="Y242" s="58"/>
      <c r="Z242" s="58"/>
    </row>
    <row r="243" ht="15.75" customHeight="1">
      <c r="A243" s="104"/>
      <c r="B243" s="105"/>
      <c r="C243" s="106"/>
      <c r="D243" s="107"/>
      <c r="E243" s="108"/>
      <c r="F243" s="108"/>
      <c r="G243" s="108"/>
      <c r="H243" s="108"/>
      <c r="I243" s="107"/>
      <c r="J243" s="107"/>
      <c r="K243" s="107"/>
      <c r="L243" s="107"/>
      <c r="M243" s="79"/>
      <c r="N243" s="57"/>
      <c r="O243" s="58"/>
      <c r="P243" s="58"/>
      <c r="Q243" s="58"/>
      <c r="R243" s="58"/>
      <c r="S243" s="58"/>
      <c r="T243" s="58"/>
      <c r="U243" s="58"/>
      <c r="V243" s="58"/>
      <c r="W243" s="58"/>
      <c r="X243" s="58"/>
      <c r="Y243" s="58"/>
      <c r="Z243" s="58"/>
    </row>
    <row r="244" ht="15.75" customHeight="1">
      <c r="A244" s="111" t="s">
        <v>18</v>
      </c>
      <c r="B244" s="123" t="s">
        <v>19</v>
      </c>
      <c r="C244" s="31"/>
      <c r="D244" s="86"/>
      <c r="E244" s="87"/>
      <c r="F244" s="87"/>
      <c r="G244" s="87"/>
      <c r="H244" s="87"/>
      <c r="I244" s="86"/>
      <c r="J244" s="86"/>
      <c r="K244" s="86"/>
      <c r="L244" s="86"/>
      <c r="M244" s="79"/>
      <c r="N244" s="57"/>
      <c r="O244" s="58"/>
      <c r="P244" s="58"/>
      <c r="Q244" s="58"/>
      <c r="R244" s="58"/>
      <c r="S244" s="58"/>
      <c r="T244" s="58"/>
      <c r="U244" s="58"/>
      <c r="V244" s="58"/>
      <c r="W244" s="58"/>
      <c r="X244" s="58"/>
      <c r="Y244" s="58"/>
      <c r="Z244" s="58"/>
    </row>
    <row r="245" ht="15.75" customHeight="1">
      <c r="A245" s="31">
        <v>5.1</v>
      </c>
      <c r="B245" s="23" t="s">
        <v>207</v>
      </c>
      <c r="C245" s="31"/>
      <c r="D245" s="86"/>
      <c r="E245" s="87"/>
      <c r="F245" s="87"/>
      <c r="G245" s="87"/>
      <c r="H245" s="87"/>
      <c r="I245" s="86"/>
      <c r="J245" s="86"/>
      <c r="K245" s="86"/>
      <c r="L245" s="86"/>
      <c r="M245" s="79"/>
      <c r="N245" s="57"/>
      <c r="O245" s="58"/>
      <c r="P245" s="58"/>
      <c r="Q245" s="58"/>
      <c r="R245" s="58"/>
      <c r="S245" s="58"/>
      <c r="T245" s="58"/>
      <c r="U245" s="58"/>
      <c r="V245" s="58"/>
      <c r="W245" s="58"/>
      <c r="X245" s="58"/>
      <c r="Y245" s="58"/>
      <c r="Z245" s="58"/>
    </row>
    <row r="246" ht="15.75" customHeight="1">
      <c r="A246" s="31"/>
      <c r="B246" s="124" t="s">
        <v>208</v>
      </c>
      <c r="C246" s="31" t="s">
        <v>109</v>
      </c>
      <c r="D246" s="86"/>
      <c r="E246" s="87">
        <v>222.0</v>
      </c>
      <c r="F246" s="87">
        <v>0.0</v>
      </c>
      <c r="G246" s="87"/>
      <c r="H246" s="91">
        <f>SUM(E246:G246)</f>
        <v>222</v>
      </c>
      <c r="I246" s="25">
        <f>D246*E246</f>
        <v>0</v>
      </c>
      <c r="J246" s="25">
        <f>D246*F246</f>
        <v>0</v>
      </c>
      <c r="K246" s="25">
        <f>D246*G246</f>
        <v>0</v>
      </c>
      <c r="L246" s="25">
        <f>D246*H246</f>
        <v>0</v>
      </c>
      <c r="M246" s="79"/>
      <c r="N246" s="57"/>
      <c r="O246" s="58"/>
      <c r="P246" s="58"/>
      <c r="Q246" s="58"/>
      <c r="R246" s="58"/>
      <c r="S246" s="58"/>
      <c r="T246" s="58"/>
      <c r="U246" s="58"/>
      <c r="V246" s="58"/>
      <c r="W246" s="58"/>
      <c r="X246" s="58"/>
      <c r="Y246" s="58"/>
      <c r="Z246" s="58"/>
    </row>
    <row r="247" ht="15.75" customHeight="1">
      <c r="A247" s="31"/>
      <c r="B247" s="124" t="s">
        <v>209</v>
      </c>
      <c r="C247" s="31"/>
      <c r="D247" s="86"/>
      <c r="E247" s="87"/>
      <c r="F247" s="87"/>
      <c r="G247" s="87"/>
      <c r="H247" s="87"/>
      <c r="I247" s="86"/>
      <c r="J247" s="86"/>
      <c r="K247" s="86"/>
      <c r="L247" s="86"/>
      <c r="M247" s="79"/>
      <c r="N247" s="57"/>
      <c r="O247" s="58"/>
      <c r="P247" s="58"/>
      <c r="Q247" s="58"/>
      <c r="R247" s="58"/>
      <c r="S247" s="58"/>
      <c r="T247" s="58"/>
      <c r="U247" s="58"/>
      <c r="V247" s="58"/>
      <c r="W247" s="58"/>
      <c r="X247" s="58"/>
      <c r="Y247" s="58"/>
      <c r="Z247" s="58"/>
    </row>
    <row r="248" ht="15.75" customHeight="1">
      <c r="A248" s="31"/>
      <c r="B248" s="124" t="s">
        <v>210</v>
      </c>
      <c r="C248" s="31"/>
      <c r="D248" s="86"/>
      <c r="E248" s="87"/>
      <c r="F248" s="87"/>
      <c r="G248" s="87"/>
      <c r="H248" s="87"/>
      <c r="I248" s="86"/>
      <c r="J248" s="86"/>
      <c r="K248" s="86"/>
      <c r="L248" s="86"/>
      <c r="M248" s="79"/>
      <c r="N248" s="57"/>
      <c r="O248" s="58"/>
      <c r="P248" s="58"/>
      <c r="Q248" s="58"/>
      <c r="R248" s="58"/>
      <c r="S248" s="58"/>
      <c r="T248" s="58"/>
      <c r="U248" s="58"/>
      <c r="V248" s="58"/>
      <c r="W248" s="58"/>
      <c r="X248" s="58"/>
      <c r="Y248" s="58"/>
      <c r="Z248" s="58"/>
    </row>
    <row r="249" ht="15.75" customHeight="1">
      <c r="A249" s="31"/>
      <c r="B249" s="124" t="s">
        <v>211</v>
      </c>
      <c r="C249" s="31"/>
      <c r="D249" s="86"/>
      <c r="E249" s="87"/>
      <c r="F249" s="87"/>
      <c r="G249" s="87"/>
      <c r="H249" s="87"/>
      <c r="I249" s="86"/>
      <c r="J249" s="86"/>
      <c r="K249" s="86"/>
      <c r="L249" s="86"/>
      <c r="M249" s="79"/>
      <c r="N249" s="57"/>
      <c r="O249" s="58"/>
      <c r="P249" s="58"/>
      <c r="Q249" s="58"/>
      <c r="R249" s="58"/>
      <c r="S249" s="58"/>
      <c r="T249" s="58"/>
      <c r="U249" s="58"/>
      <c r="V249" s="58"/>
      <c r="W249" s="58"/>
      <c r="X249" s="58"/>
      <c r="Y249" s="58"/>
      <c r="Z249" s="58"/>
    </row>
    <row r="250" ht="15.75" customHeight="1">
      <c r="A250" s="31"/>
      <c r="B250" s="124"/>
      <c r="C250" s="31"/>
      <c r="D250" s="86"/>
      <c r="E250" s="87"/>
      <c r="F250" s="87"/>
      <c r="G250" s="87"/>
      <c r="H250" s="87"/>
      <c r="I250" s="86"/>
      <c r="J250" s="86"/>
      <c r="K250" s="86"/>
      <c r="L250" s="86"/>
      <c r="M250" s="79"/>
      <c r="N250" s="57"/>
      <c r="O250" s="58"/>
      <c r="P250" s="58"/>
      <c r="Q250" s="58"/>
      <c r="R250" s="58"/>
      <c r="S250" s="58"/>
      <c r="T250" s="58"/>
      <c r="U250" s="58"/>
      <c r="V250" s="58"/>
      <c r="W250" s="58"/>
      <c r="X250" s="58"/>
      <c r="Y250" s="58"/>
      <c r="Z250" s="58"/>
    </row>
    <row r="251" ht="15.75" customHeight="1">
      <c r="A251" s="31">
        <v>5.2</v>
      </c>
      <c r="B251" s="125" t="s">
        <v>212</v>
      </c>
      <c r="C251" s="31"/>
      <c r="D251" s="86"/>
      <c r="E251" s="87"/>
      <c r="F251" s="87"/>
      <c r="G251" s="87"/>
      <c r="H251" s="87"/>
      <c r="I251" s="86"/>
      <c r="J251" s="86"/>
      <c r="K251" s="86"/>
      <c r="L251" s="86"/>
      <c r="M251" s="79"/>
      <c r="N251" s="57"/>
      <c r="O251" s="58"/>
      <c r="P251" s="58"/>
      <c r="Q251" s="58"/>
      <c r="R251" s="58"/>
      <c r="S251" s="58"/>
      <c r="T251" s="58"/>
      <c r="U251" s="58"/>
      <c r="V251" s="58"/>
      <c r="W251" s="58"/>
      <c r="X251" s="58"/>
      <c r="Y251" s="58"/>
      <c r="Z251" s="58"/>
    </row>
    <row r="252" ht="15.75" customHeight="1">
      <c r="A252" s="31"/>
      <c r="B252" s="124" t="s">
        <v>213</v>
      </c>
      <c r="C252" s="31" t="s">
        <v>109</v>
      </c>
      <c r="D252" s="86"/>
      <c r="E252" s="87">
        <v>318.0</v>
      </c>
      <c r="F252" s="87">
        <v>0.0</v>
      </c>
      <c r="G252" s="87"/>
      <c r="H252" s="91">
        <f>SUM(E252:G252)</f>
        <v>318</v>
      </c>
      <c r="I252" s="25">
        <f>D252*E252</f>
        <v>0</v>
      </c>
      <c r="J252" s="25">
        <f>D252*F252</f>
        <v>0</v>
      </c>
      <c r="K252" s="25">
        <f>D252*G252</f>
        <v>0</v>
      </c>
      <c r="L252" s="25">
        <f>D252*H252</f>
        <v>0</v>
      </c>
      <c r="M252" s="79"/>
      <c r="N252" s="57"/>
      <c r="O252" s="58"/>
      <c r="P252" s="58"/>
      <c r="Q252" s="58"/>
      <c r="R252" s="58"/>
      <c r="S252" s="58"/>
      <c r="T252" s="58"/>
      <c r="U252" s="58"/>
      <c r="V252" s="58"/>
      <c r="W252" s="58"/>
      <c r="X252" s="58"/>
      <c r="Y252" s="58"/>
      <c r="Z252" s="58"/>
    </row>
    <row r="253" ht="15.75" customHeight="1">
      <c r="A253" s="31"/>
      <c r="B253" s="124" t="s">
        <v>214</v>
      </c>
      <c r="C253" s="31"/>
      <c r="D253" s="86"/>
      <c r="E253" s="87"/>
      <c r="F253" s="87"/>
      <c r="G253" s="87"/>
      <c r="H253" s="87"/>
      <c r="I253" s="86"/>
      <c r="J253" s="86"/>
      <c r="K253" s="86"/>
      <c r="L253" s="86"/>
      <c r="M253" s="79"/>
      <c r="N253" s="57"/>
      <c r="O253" s="58"/>
      <c r="P253" s="58"/>
      <c r="Q253" s="58"/>
      <c r="R253" s="58"/>
      <c r="S253" s="58"/>
      <c r="T253" s="58"/>
      <c r="U253" s="58"/>
      <c r="V253" s="58"/>
      <c r="W253" s="58"/>
      <c r="X253" s="58"/>
      <c r="Y253" s="58"/>
      <c r="Z253" s="58"/>
    </row>
    <row r="254" ht="15.75" customHeight="1">
      <c r="A254" s="31"/>
      <c r="B254" s="124" t="s">
        <v>215</v>
      </c>
      <c r="C254" s="31"/>
      <c r="D254" s="86"/>
      <c r="E254" s="87"/>
      <c r="F254" s="87"/>
      <c r="G254" s="87"/>
      <c r="H254" s="87"/>
      <c r="I254" s="86"/>
      <c r="J254" s="86"/>
      <c r="K254" s="86"/>
      <c r="L254" s="86"/>
      <c r="M254" s="79"/>
      <c r="N254" s="57"/>
      <c r="O254" s="58"/>
      <c r="P254" s="58"/>
      <c r="Q254" s="58"/>
      <c r="R254" s="58"/>
      <c r="S254" s="58"/>
      <c r="T254" s="58"/>
      <c r="U254" s="58"/>
      <c r="V254" s="58"/>
      <c r="W254" s="58"/>
      <c r="X254" s="58"/>
      <c r="Y254" s="58"/>
      <c r="Z254" s="58"/>
    </row>
    <row r="255" ht="15.75" customHeight="1">
      <c r="A255" s="31"/>
      <c r="B255" s="124" t="s">
        <v>216</v>
      </c>
      <c r="C255" s="31"/>
      <c r="D255" s="86"/>
      <c r="E255" s="87"/>
      <c r="F255" s="87"/>
      <c r="G255" s="87"/>
      <c r="H255" s="87"/>
      <c r="I255" s="86"/>
      <c r="J255" s="86"/>
      <c r="K255" s="86"/>
      <c r="L255" s="86"/>
      <c r="M255" s="79"/>
      <c r="N255" s="57"/>
      <c r="O255" s="58"/>
      <c r="P255" s="58"/>
      <c r="Q255" s="58"/>
      <c r="R255" s="58"/>
      <c r="S255" s="58"/>
      <c r="T255" s="58"/>
      <c r="U255" s="58"/>
      <c r="V255" s="58"/>
      <c r="W255" s="58"/>
      <c r="X255" s="58"/>
      <c r="Y255" s="58"/>
      <c r="Z255" s="58"/>
    </row>
    <row r="256" ht="15.75" customHeight="1">
      <c r="A256" s="31"/>
      <c r="B256" s="124" t="s">
        <v>217</v>
      </c>
      <c r="C256" s="31"/>
      <c r="D256" s="86"/>
      <c r="E256" s="87"/>
      <c r="F256" s="87"/>
      <c r="G256" s="87"/>
      <c r="H256" s="87"/>
      <c r="I256" s="86"/>
      <c r="J256" s="86"/>
      <c r="K256" s="86"/>
      <c r="L256" s="86"/>
      <c r="M256" s="79"/>
      <c r="N256" s="57"/>
      <c r="O256" s="58"/>
      <c r="P256" s="58"/>
      <c r="Q256" s="58"/>
      <c r="R256" s="58"/>
      <c r="S256" s="58"/>
      <c r="T256" s="58"/>
      <c r="U256" s="58"/>
      <c r="V256" s="58"/>
      <c r="W256" s="58"/>
      <c r="X256" s="58"/>
      <c r="Y256" s="58"/>
      <c r="Z256" s="58"/>
    </row>
    <row r="257" ht="15.75" customHeight="1">
      <c r="A257" s="31"/>
      <c r="B257" s="124" t="s">
        <v>211</v>
      </c>
      <c r="C257" s="31"/>
      <c r="D257" s="86"/>
      <c r="E257" s="87"/>
      <c r="F257" s="87"/>
      <c r="G257" s="87"/>
      <c r="H257" s="87"/>
      <c r="I257" s="86"/>
      <c r="J257" s="86"/>
      <c r="K257" s="86"/>
      <c r="L257" s="86"/>
      <c r="M257" s="79"/>
      <c r="N257" s="57"/>
      <c r="O257" s="58"/>
      <c r="P257" s="58"/>
      <c r="Q257" s="58"/>
      <c r="R257" s="58"/>
      <c r="S257" s="58"/>
      <c r="T257" s="58"/>
      <c r="U257" s="58"/>
      <c r="V257" s="58"/>
      <c r="W257" s="58"/>
      <c r="X257" s="58"/>
      <c r="Y257" s="58"/>
      <c r="Z257" s="58"/>
    </row>
    <row r="258" ht="15.75" customHeight="1">
      <c r="A258" s="126"/>
      <c r="B258" s="127"/>
      <c r="C258" s="128"/>
      <c r="D258" s="129"/>
      <c r="E258" s="130"/>
      <c r="F258" s="130"/>
      <c r="G258" s="130"/>
      <c r="H258" s="130"/>
      <c r="I258" s="129"/>
      <c r="J258" s="129"/>
      <c r="K258" s="129"/>
      <c r="L258" s="129"/>
      <c r="M258" s="79"/>
      <c r="N258" s="57"/>
      <c r="O258" s="58"/>
      <c r="P258" s="58"/>
      <c r="Q258" s="58"/>
      <c r="R258" s="58"/>
      <c r="S258" s="58"/>
      <c r="T258" s="58"/>
      <c r="U258" s="58"/>
      <c r="V258" s="58"/>
      <c r="W258" s="58"/>
      <c r="X258" s="58"/>
      <c r="Y258" s="58"/>
      <c r="Z258" s="58"/>
    </row>
    <row r="259" ht="15.75" customHeight="1">
      <c r="A259" s="31">
        <v>5.3</v>
      </c>
      <c r="B259" s="32" t="s">
        <v>218</v>
      </c>
      <c r="C259" s="31" t="s">
        <v>109</v>
      </c>
      <c r="D259" s="86"/>
      <c r="E259" s="87">
        <v>386.0</v>
      </c>
      <c r="F259" s="87">
        <v>852.0</v>
      </c>
      <c r="G259" s="87"/>
      <c r="H259" s="91">
        <f>SUM(E259:G259)</f>
        <v>1238</v>
      </c>
      <c r="I259" s="25">
        <f>D259*E259</f>
        <v>0</v>
      </c>
      <c r="J259" s="25">
        <f>D259*F259</f>
        <v>0</v>
      </c>
      <c r="K259" s="25">
        <f>D259*G259</f>
        <v>0</v>
      </c>
      <c r="L259" s="25">
        <f>D259*H259</f>
        <v>0</v>
      </c>
      <c r="M259" s="79"/>
      <c r="N259" s="57"/>
      <c r="O259" s="58"/>
      <c r="P259" s="58"/>
      <c r="Q259" s="58"/>
      <c r="R259" s="58"/>
      <c r="S259" s="58"/>
      <c r="T259" s="58"/>
      <c r="U259" s="58"/>
      <c r="V259" s="58"/>
      <c r="W259" s="58"/>
      <c r="X259" s="58"/>
      <c r="Y259" s="58"/>
      <c r="Z259" s="58"/>
    </row>
    <row r="260" ht="15.75" customHeight="1">
      <c r="A260" s="98"/>
      <c r="B260" s="32"/>
      <c r="C260" s="31"/>
      <c r="D260" s="86"/>
      <c r="E260" s="87"/>
      <c r="F260" s="87"/>
      <c r="G260" s="87"/>
      <c r="H260" s="87"/>
      <c r="I260" s="86"/>
      <c r="J260" s="86"/>
      <c r="K260" s="86"/>
      <c r="L260" s="86"/>
      <c r="M260" s="79"/>
      <c r="N260" s="57"/>
      <c r="O260" s="58"/>
      <c r="P260" s="58"/>
      <c r="Q260" s="58"/>
      <c r="R260" s="58"/>
      <c r="S260" s="58"/>
      <c r="T260" s="58"/>
      <c r="U260" s="58"/>
      <c r="V260" s="58"/>
      <c r="W260" s="58"/>
      <c r="X260" s="58"/>
      <c r="Y260" s="58"/>
      <c r="Z260" s="58"/>
    </row>
    <row r="261" ht="15.75" customHeight="1">
      <c r="A261" s="31">
        <v>5.4</v>
      </c>
      <c r="B261" s="124" t="s">
        <v>219</v>
      </c>
      <c r="C261" s="31" t="s">
        <v>45</v>
      </c>
      <c r="D261" s="86"/>
      <c r="E261" s="87">
        <v>82.0</v>
      </c>
      <c r="F261" s="87">
        <v>120.0</v>
      </c>
      <c r="G261" s="87"/>
      <c r="H261" s="91">
        <f>SUM(E261:G261)</f>
        <v>202</v>
      </c>
      <c r="I261" s="25">
        <f>D261*E261</f>
        <v>0</v>
      </c>
      <c r="J261" s="25">
        <f>D261*F261</f>
        <v>0</v>
      </c>
      <c r="K261" s="25">
        <f>D261*G261</f>
        <v>0</v>
      </c>
      <c r="L261" s="25">
        <f>D261*H261</f>
        <v>0</v>
      </c>
      <c r="M261" s="79"/>
      <c r="N261" s="57"/>
      <c r="O261" s="58"/>
      <c r="P261" s="58"/>
      <c r="Q261" s="58"/>
      <c r="R261" s="58"/>
      <c r="S261" s="58"/>
      <c r="T261" s="58"/>
      <c r="U261" s="58"/>
      <c r="V261" s="58"/>
      <c r="W261" s="58"/>
      <c r="X261" s="58"/>
      <c r="Y261" s="58"/>
      <c r="Z261" s="58"/>
    </row>
    <row r="262" ht="15.75" customHeight="1">
      <c r="A262" s="31"/>
      <c r="B262" s="124" t="s">
        <v>220</v>
      </c>
      <c r="C262" s="31"/>
      <c r="D262" s="86"/>
      <c r="E262" s="87"/>
      <c r="F262" s="87"/>
      <c r="G262" s="87"/>
      <c r="H262" s="87"/>
      <c r="I262" s="86"/>
      <c r="J262" s="86"/>
      <c r="K262" s="86"/>
      <c r="L262" s="86"/>
      <c r="M262" s="79"/>
      <c r="N262" s="57"/>
      <c r="O262" s="58"/>
      <c r="P262" s="58"/>
      <c r="Q262" s="58"/>
      <c r="R262" s="58"/>
      <c r="S262" s="58"/>
      <c r="T262" s="58"/>
      <c r="U262" s="58"/>
      <c r="V262" s="58"/>
      <c r="W262" s="58"/>
      <c r="X262" s="58"/>
      <c r="Y262" s="58"/>
      <c r="Z262" s="58"/>
    </row>
    <row r="263" ht="15.75" customHeight="1">
      <c r="A263" s="98"/>
      <c r="B263" s="32"/>
      <c r="C263" s="31"/>
      <c r="D263" s="86"/>
      <c r="E263" s="87"/>
      <c r="F263" s="87"/>
      <c r="G263" s="87"/>
      <c r="H263" s="87"/>
      <c r="I263" s="86"/>
      <c r="J263" s="86"/>
      <c r="K263" s="86"/>
      <c r="L263" s="86"/>
      <c r="M263" s="79"/>
      <c r="N263" s="57"/>
      <c r="O263" s="58"/>
      <c r="P263" s="58"/>
      <c r="Q263" s="58"/>
      <c r="R263" s="58"/>
      <c r="S263" s="58"/>
      <c r="T263" s="58"/>
      <c r="U263" s="58"/>
      <c r="V263" s="58"/>
      <c r="W263" s="58"/>
      <c r="X263" s="58"/>
      <c r="Y263" s="58"/>
      <c r="Z263" s="58"/>
    </row>
    <row r="264" ht="15.75" customHeight="1">
      <c r="A264" s="31">
        <v>5.5</v>
      </c>
      <c r="B264" s="23" t="s">
        <v>221</v>
      </c>
      <c r="C264" s="31"/>
      <c r="D264" s="86"/>
      <c r="E264" s="87"/>
      <c r="F264" s="87"/>
      <c r="G264" s="87"/>
      <c r="H264" s="87"/>
      <c r="I264" s="86"/>
      <c r="J264" s="86"/>
      <c r="K264" s="86"/>
      <c r="L264" s="86"/>
      <c r="M264" s="79"/>
      <c r="N264" s="57"/>
      <c r="O264" s="58"/>
      <c r="P264" s="58"/>
      <c r="Q264" s="58"/>
      <c r="R264" s="58"/>
      <c r="S264" s="58"/>
      <c r="T264" s="58"/>
      <c r="U264" s="58"/>
      <c r="V264" s="58"/>
      <c r="W264" s="58"/>
      <c r="X264" s="58"/>
      <c r="Y264" s="58"/>
      <c r="Z264" s="58"/>
    </row>
    <row r="265" ht="15.75" customHeight="1">
      <c r="A265" s="31"/>
      <c r="B265" s="124" t="s">
        <v>222</v>
      </c>
      <c r="C265" s="31" t="s">
        <v>109</v>
      </c>
      <c r="D265" s="86"/>
      <c r="E265" s="87">
        <v>185.0</v>
      </c>
      <c r="F265" s="87"/>
      <c r="G265" s="87"/>
      <c r="H265" s="91">
        <f>SUM(E265:G265)</f>
        <v>185</v>
      </c>
      <c r="I265" s="25">
        <f>D265*E265</f>
        <v>0</v>
      </c>
      <c r="J265" s="25">
        <f>D265*F265</f>
        <v>0</v>
      </c>
      <c r="K265" s="25">
        <f>D265*G265</f>
        <v>0</v>
      </c>
      <c r="L265" s="25">
        <f>D265*H265</f>
        <v>0</v>
      </c>
      <c r="M265" s="79"/>
      <c r="N265" s="57"/>
      <c r="O265" s="58"/>
      <c r="P265" s="58"/>
      <c r="Q265" s="58"/>
      <c r="R265" s="58"/>
      <c r="S265" s="58"/>
      <c r="T265" s="58"/>
      <c r="U265" s="58"/>
      <c r="V265" s="58"/>
      <c r="W265" s="58"/>
      <c r="X265" s="58"/>
      <c r="Y265" s="58"/>
      <c r="Z265" s="58"/>
    </row>
    <row r="266" ht="15.75" customHeight="1">
      <c r="A266" s="31"/>
      <c r="B266" s="124" t="s">
        <v>223</v>
      </c>
      <c r="C266" s="31"/>
      <c r="D266" s="86"/>
      <c r="E266" s="87"/>
      <c r="F266" s="87"/>
      <c r="G266" s="87"/>
      <c r="H266" s="87"/>
      <c r="I266" s="86"/>
      <c r="J266" s="86"/>
      <c r="K266" s="86"/>
      <c r="L266" s="86"/>
      <c r="M266" s="79"/>
      <c r="N266" s="57"/>
      <c r="O266" s="58"/>
      <c r="P266" s="58"/>
      <c r="Q266" s="58"/>
      <c r="R266" s="58"/>
      <c r="S266" s="58"/>
      <c r="T266" s="58"/>
      <c r="U266" s="58"/>
      <c r="V266" s="58"/>
      <c r="W266" s="58"/>
      <c r="X266" s="58"/>
      <c r="Y266" s="58"/>
      <c r="Z266" s="58"/>
    </row>
    <row r="267" ht="15.75" customHeight="1">
      <c r="A267" s="31"/>
      <c r="B267" s="124" t="s">
        <v>224</v>
      </c>
      <c r="C267" s="31"/>
      <c r="D267" s="86"/>
      <c r="E267" s="87"/>
      <c r="F267" s="87"/>
      <c r="G267" s="87"/>
      <c r="H267" s="87"/>
      <c r="I267" s="86"/>
      <c r="J267" s="86"/>
      <c r="K267" s="86"/>
      <c r="L267" s="86"/>
      <c r="M267" s="79"/>
      <c r="N267" s="57"/>
      <c r="O267" s="58"/>
      <c r="P267" s="58"/>
      <c r="Q267" s="58"/>
      <c r="R267" s="58"/>
      <c r="S267" s="58"/>
      <c r="T267" s="58"/>
      <c r="U267" s="58"/>
      <c r="V267" s="58"/>
      <c r="W267" s="58"/>
      <c r="X267" s="58"/>
      <c r="Y267" s="58"/>
      <c r="Z267" s="58"/>
    </row>
    <row r="268" ht="15.75" customHeight="1">
      <c r="A268" s="31"/>
      <c r="B268" s="124" t="s">
        <v>225</v>
      </c>
      <c r="C268" s="31"/>
      <c r="D268" s="86"/>
      <c r="E268" s="87"/>
      <c r="F268" s="87"/>
      <c r="G268" s="87"/>
      <c r="H268" s="87"/>
      <c r="I268" s="86"/>
      <c r="J268" s="86"/>
      <c r="K268" s="86"/>
      <c r="L268" s="86"/>
      <c r="M268" s="79"/>
      <c r="N268" s="57"/>
      <c r="O268" s="58"/>
      <c r="P268" s="58"/>
      <c r="Q268" s="58"/>
      <c r="R268" s="58"/>
      <c r="S268" s="58"/>
      <c r="T268" s="58"/>
      <c r="U268" s="58"/>
      <c r="V268" s="58"/>
      <c r="W268" s="58"/>
      <c r="X268" s="58"/>
      <c r="Y268" s="58"/>
      <c r="Z268" s="58"/>
    </row>
    <row r="269" ht="15.75" customHeight="1">
      <c r="A269" s="31"/>
      <c r="B269" s="124" t="s">
        <v>226</v>
      </c>
      <c r="C269" s="31"/>
      <c r="D269" s="86"/>
      <c r="E269" s="87"/>
      <c r="F269" s="87"/>
      <c r="G269" s="87"/>
      <c r="H269" s="87"/>
      <c r="I269" s="86"/>
      <c r="J269" s="86"/>
      <c r="K269" s="86"/>
      <c r="L269" s="86"/>
      <c r="M269" s="79"/>
      <c r="N269" s="57"/>
      <c r="O269" s="58"/>
      <c r="P269" s="58"/>
      <c r="Q269" s="58"/>
      <c r="R269" s="58"/>
      <c r="S269" s="58"/>
      <c r="T269" s="58"/>
      <c r="U269" s="58"/>
      <c r="V269" s="58"/>
      <c r="W269" s="58"/>
      <c r="X269" s="58"/>
      <c r="Y269" s="58"/>
      <c r="Z269" s="58"/>
    </row>
    <row r="270" ht="15.75" customHeight="1">
      <c r="A270" s="31"/>
      <c r="B270" s="124" t="s">
        <v>211</v>
      </c>
      <c r="C270" s="31"/>
      <c r="D270" s="86"/>
      <c r="E270" s="87"/>
      <c r="F270" s="87"/>
      <c r="G270" s="87"/>
      <c r="H270" s="87"/>
      <c r="I270" s="86"/>
      <c r="J270" s="86"/>
      <c r="K270" s="86"/>
      <c r="L270" s="86"/>
      <c r="M270" s="79"/>
      <c r="N270" s="57"/>
      <c r="O270" s="58"/>
      <c r="P270" s="58"/>
      <c r="Q270" s="58"/>
      <c r="R270" s="58"/>
      <c r="S270" s="58"/>
      <c r="T270" s="58"/>
      <c r="U270" s="58"/>
      <c r="V270" s="58"/>
      <c r="W270" s="58"/>
      <c r="X270" s="58"/>
      <c r="Y270" s="58"/>
      <c r="Z270" s="58"/>
    </row>
    <row r="271" ht="15.75" customHeight="1">
      <c r="A271" s="126"/>
      <c r="B271" s="127"/>
      <c r="C271" s="128"/>
      <c r="D271" s="129"/>
      <c r="E271" s="130"/>
      <c r="F271" s="130"/>
      <c r="G271" s="130"/>
      <c r="H271" s="130"/>
      <c r="I271" s="129"/>
      <c r="J271" s="129"/>
      <c r="K271" s="129"/>
      <c r="L271" s="129"/>
      <c r="M271" s="79"/>
      <c r="N271" s="57"/>
      <c r="O271" s="58"/>
      <c r="P271" s="58"/>
      <c r="Q271" s="58"/>
      <c r="R271" s="58"/>
      <c r="S271" s="58"/>
      <c r="T271" s="58"/>
      <c r="U271" s="58"/>
      <c r="V271" s="58"/>
      <c r="W271" s="58"/>
      <c r="X271" s="58"/>
      <c r="Y271" s="58"/>
      <c r="Z271" s="58"/>
    </row>
    <row r="272" ht="15.75" customHeight="1">
      <c r="A272" s="31">
        <v>5.6</v>
      </c>
      <c r="B272" s="23" t="s">
        <v>227</v>
      </c>
      <c r="C272" s="31" t="s">
        <v>109</v>
      </c>
      <c r="D272" s="86"/>
      <c r="E272" s="87">
        <v>679.0</v>
      </c>
      <c r="F272" s="87">
        <v>1633.0</v>
      </c>
      <c r="G272" s="87"/>
      <c r="H272" s="91">
        <f>SUM(E272:G272)</f>
        <v>2312</v>
      </c>
      <c r="I272" s="25">
        <f>D272*E272</f>
        <v>0</v>
      </c>
      <c r="J272" s="25">
        <f>D272*F272</f>
        <v>0</v>
      </c>
      <c r="K272" s="25">
        <f>D272*G272</f>
        <v>0</v>
      </c>
      <c r="L272" s="25">
        <f>D272*H272</f>
        <v>0</v>
      </c>
      <c r="M272" s="79"/>
      <c r="N272" s="57"/>
      <c r="O272" s="58"/>
      <c r="P272" s="58"/>
      <c r="Q272" s="58"/>
      <c r="R272" s="58"/>
      <c r="S272" s="58"/>
      <c r="T272" s="58"/>
      <c r="U272" s="58"/>
      <c r="V272" s="58"/>
      <c r="W272" s="58"/>
      <c r="X272" s="58"/>
      <c r="Y272" s="58"/>
      <c r="Z272" s="58"/>
    </row>
    <row r="273" ht="15.75" customHeight="1">
      <c r="A273" s="31"/>
      <c r="B273" s="112" t="s">
        <v>228</v>
      </c>
      <c r="C273" s="31"/>
      <c r="D273" s="86"/>
      <c r="E273" s="87"/>
      <c r="F273" s="87"/>
      <c r="G273" s="87"/>
      <c r="H273" s="87"/>
      <c r="I273" s="86"/>
      <c r="J273" s="86"/>
      <c r="K273" s="86"/>
      <c r="L273" s="86"/>
      <c r="M273" s="79"/>
      <c r="N273" s="57"/>
      <c r="O273" s="58"/>
      <c r="P273" s="58"/>
      <c r="Q273" s="58"/>
      <c r="R273" s="58"/>
      <c r="S273" s="58"/>
      <c r="T273" s="58"/>
      <c r="U273" s="58"/>
      <c r="V273" s="58"/>
      <c r="W273" s="58"/>
      <c r="X273" s="58"/>
      <c r="Y273" s="58"/>
      <c r="Z273" s="58"/>
    </row>
    <row r="274" ht="15.75" customHeight="1">
      <c r="A274" s="31"/>
      <c r="B274" s="32" t="s">
        <v>229</v>
      </c>
      <c r="C274" s="31"/>
      <c r="D274" s="86"/>
      <c r="E274" s="87"/>
      <c r="F274" s="87"/>
      <c r="G274" s="87"/>
      <c r="H274" s="87"/>
      <c r="I274" s="86"/>
      <c r="J274" s="86"/>
      <c r="K274" s="86"/>
      <c r="L274" s="86"/>
      <c r="M274" s="79"/>
      <c r="N274" s="57"/>
      <c r="O274" s="58"/>
      <c r="P274" s="58"/>
      <c r="Q274" s="58"/>
      <c r="R274" s="58"/>
      <c r="S274" s="58"/>
      <c r="T274" s="58"/>
      <c r="U274" s="58"/>
      <c r="V274" s="58"/>
      <c r="W274" s="58"/>
      <c r="X274" s="58"/>
      <c r="Y274" s="58"/>
      <c r="Z274" s="58"/>
    </row>
    <row r="275" ht="15.75" customHeight="1">
      <c r="A275" s="31"/>
      <c r="B275" s="32" t="s">
        <v>230</v>
      </c>
      <c r="C275" s="31"/>
      <c r="D275" s="86"/>
      <c r="E275" s="87"/>
      <c r="F275" s="87"/>
      <c r="G275" s="87"/>
      <c r="H275" s="87"/>
      <c r="I275" s="86"/>
      <c r="J275" s="86"/>
      <c r="K275" s="86"/>
      <c r="L275" s="86"/>
      <c r="M275" s="79"/>
      <c r="N275" s="57"/>
      <c r="O275" s="58"/>
      <c r="P275" s="58"/>
      <c r="Q275" s="58"/>
      <c r="R275" s="58"/>
      <c r="S275" s="58"/>
      <c r="T275" s="58"/>
      <c r="U275" s="58"/>
      <c r="V275" s="58"/>
      <c r="W275" s="58"/>
      <c r="X275" s="58"/>
      <c r="Y275" s="58"/>
      <c r="Z275" s="58"/>
    </row>
    <row r="276" ht="15.75" customHeight="1">
      <c r="A276" s="31"/>
      <c r="B276" s="112" t="s">
        <v>231</v>
      </c>
      <c r="C276" s="31"/>
      <c r="D276" s="86"/>
      <c r="E276" s="87"/>
      <c r="F276" s="87"/>
      <c r="G276" s="87"/>
      <c r="H276" s="87"/>
      <c r="I276" s="86"/>
      <c r="J276" s="86"/>
      <c r="K276" s="86"/>
      <c r="L276" s="86"/>
      <c r="M276" s="79"/>
      <c r="N276" s="57"/>
      <c r="O276" s="58"/>
      <c r="P276" s="58"/>
      <c r="Q276" s="58"/>
      <c r="R276" s="58"/>
      <c r="S276" s="58"/>
      <c r="T276" s="58"/>
      <c r="U276" s="58"/>
      <c r="V276" s="58"/>
      <c r="W276" s="58"/>
      <c r="X276" s="58"/>
      <c r="Y276" s="58"/>
      <c r="Z276" s="58"/>
    </row>
    <row r="277" ht="15.75" customHeight="1">
      <c r="A277" s="31"/>
      <c r="B277" s="32" t="s">
        <v>211</v>
      </c>
      <c r="C277" s="31"/>
      <c r="D277" s="86"/>
      <c r="E277" s="87"/>
      <c r="F277" s="87"/>
      <c r="G277" s="87"/>
      <c r="H277" s="87"/>
      <c r="I277" s="86"/>
      <c r="J277" s="86"/>
      <c r="K277" s="86"/>
      <c r="L277" s="86"/>
      <c r="M277" s="79"/>
      <c r="N277" s="57"/>
      <c r="O277" s="58"/>
      <c r="P277" s="58"/>
      <c r="Q277" s="58"/>
      <c r="R277" s="58"/>
      <c r="S277" s="58"/>
      <c r="T277" s="58"/>
      <c r="U277" s="58"/>
      <c r="V277" s="58"/>
      <c r="W277" s="58"/>
      <c r="X277" s="58"/>
      <c r="Y277" s="58"/>
      <c r="Z277" s="58"/>
    </row>
    <row r="278" ht="15.75" customHeight="1">
      <c r="A278" s="126"/>
      <c r="B278" s="131"/>
      <c r="C278" s="128"/>
      <c r="D278" s="129"/>
      <c r="E278" s="130"/>
      <c r="F278" s="130"/>
      <c r="G278" s="130"/>
      <c r="H278" s="130"/>
      <c r="I278" s="129"/>
      <c r="J278" s="129"/>
      <c r="K278" s="129"/>
      <c r="L278" s="129"/>
      <c r="M278" s="79"/>
      <c r="N278" s="57"/>
      <c r="O278" s="58"/>
      <c r="P278" s="58"/>
      <c r="Q278" s="58"/>
      <c r="R278" s="58"/>
      <c r="S278" s="58"/>
      <c r="T278" s="58"/>
      <c r="U278" s="58"/>
      <c r="V278" s="58"/>
      <c r="W278" s="58"/>
      <c r="X278" s="58"/>
      <c r="Y278" s="58"/>
      <c r="Z278" s="58"/>
    </row>
    <row r="279" ht="15.75" customHeight="1">
      <c r="A279" s="98">
        <v>5.7</v>
      </c>
      <c r="B279" s="125" t="s">
        <v>232</v>
      </c>
      <c r="C279" s="24"/>
      <c r="D279" s="86"/>
      <c r="E279" s="87"/>
      <c r="F279" s="87"/>
      <c r="G279" s="87"/>
      <c r="H279" s="87"/>
      <c r="I279" s="86"/>
      <c r="J279" s="86"/>
      <c r="K279" s="86"/>
      <c r="L279" s="86"/>
      <c r="M279" s="79"/>
      <c r="N279" s="57"/>
      <c r="O279" s="58"/>
      <c r="P279" s="58"/>
      <c r="Q279" s="58"/>
      <c r="R279" s="58"/>
      <c r="S279" s="58"/>
      <c r="T279" s="58"/>
      <c r="U279" s="58"/>
      <c r="V279" s="58"/>
      <c r="W279" s="58"/>
      <c r="X279" s="58"/>
      <c r="Y279" s="58"/>
      <c r="Z279" s="58"/>
    </row>
    <row r="280" ht="15.75" customHeight="1">
      <c r="A280" s="98"/>
      <c r="B280" s="124" t="s">
        <v>233</v>
      </c>
      <c r="C280" s="24" t="s">
        <v>109</v>
      </c>
      <c r="D280" s="86"/>
      <c r="E280" s="87">
        <v>55.0</v>
      </c>
      <c r="F280" s="87">
        <v>26.0</v>
      </c>
      <c r="G280" s="87"/>
      <c r="H280" s="91">
        <f>SUM(E280:G280)</f>
        <v>81</v>
      </c>
      <c r="I280" s="25">
        <f>D280*E280</f>
        <v>0</v>
      </c>
      <c r="J280" s="25">
        <f>D280*F280</f>
        <v>0</v>
      </c>
      <c r="K280" s="25">
        <f>D280*G280</f>
        <v>0</v>
      </c>
      <c r="L280" s="25">
        <f>D280*H280</f>
        <v>0</v>
      </c>
      <c r="M280" s="79"/>
      <c r="N280" s="57"/>
      <c r="O280" s="58"/>
      <c r="P280" s="58"/>
      <c r="Q280" s="58"/>
      <c r="R280" s="58"/>
      <c r="S280" s="58"/>
      <c r="T280" s="58"/>
      <c r="U280" s="58"/>
      <c r="V280" s="58"/>
      <c r="W280" s="58"/>
      <c r="X280" s="58"/>
      <c r="Y280" s="58"/>
      <c r="Z280" s="58"/>
    </row>
    <row r="281" ht="15.75" customHeight="1">
      <c r="A281" s="98"/>
      <c r="B281" s="124"/>
      <c r="C281" s="24"/>
      <c r="D281" s="86"/>
      <c r="E281" s="87"/>
      <c r="F281" s="87"/>
      <c r="G281" s="87"/>
      <c r="H281" s="87"/>
      <c r="I281" s="86"/>
      <c r="J281" s="86"/>
      <c r="K281" s="86"/>
      <c r="L281" s="86"/>
      <c r="M281" s="79"/>
      <c r="N281" s="57"/>
      <c r="O281" s="58"/>
      <c r="P281" s="58"/>
      <c r="Q281" s="58"/>
      <c r="R281" s="58"/>
      <c r="S281" s="58"/>
      <c r="T281" s="58"/>
      <c r="U281" s="58"/>
      <c r="V281" s="58"/>
      <c r="W281" s="58"/>
      <c r="X281" s="58"/>
      <c r="Y281" s="58"/>
      <c r="Z281" s="58"/>
    </row>
    <row r="282" ht="15.75" customHeight="1">
      <c r="A282" s="31">
        <v>5.8</v>
      </c>
      <c r="B282" s="23" t="s">
        <v>234</v>
      </c>
      <c r="C282" s="31" t="s">
        <v>109</v>
      </c>
      <c r="D282" s="86"/>
      <c r="E282" s="87">
        <v>339.0</v>
      </c>
      <c r="F282" s="87"/>
      <c r="G282" s="87"/>
      <c r="H282" s="91">
        <f>SUM(E282:G282)</f>
        <v>339</v>
      </c>
      <c r="I282" s="25">
        <f>D282*E282</f>
        <v>0</v>
      </c>
      <c r="J282" s="25">
        <f>D282*F282</f>
        <v>0</v>
      </c>
      <c r="K282" s="25">
        <f>D282*G282</f>
        <v>0</v>
      </c>
      <c r="L282" s="25">
        <f>D282*H282</f>
        <v>0</v>
      </c>
      <c r="M282" s="79"/>
      <c r="N282" s="57"/>
      <c r="O282" s="58"/>
      <c r="P282" s="58"/>
      <c r="Q282" s="58"/>
      <c r="R282" s="58"/>
      <c r="S282" s="58"/>
      <c r="T282" s="58"/>
      <c r="U282" s="58"/>
      <c r="V282" s="58"/>
      <c r="W282" s="58"/>
      <c r="X282" s="58"/>
      <c r="Y282" s="58"/>
      <c r="Z282" s="58"/>
    </row>
    <row r="283" ht="15.75" customHeight="1">
      <c r="A283" s="31"/>
      <c r="B283" s="112" t="s">
        <v>228</v>
      </c>
      <c r="C283" s="31"/>
      <c r="D283" s="86"/>
      <c r="E283" s="87"/>
      <c r="F283" s="87"/>
      <c r="G283" s="87"/>
      <c r="H283" s="87"/>
      <c r="I283" s="86"/>
      <c r="J283" s="86"/>
      <c r="K283" s="86"/>
      <c r="L283" s="86"/>
      <c r="M283" s="79"/>
      <c r="N283" s="57"/>
      <c r="O283" s="58"/>
      <c r="P283" s="58"/>
      <c r="Q283" s="58"/>
      <c r="R283" s="58"/>
      <c r="S283" s="58"/>
      <c r="T283" s="58"/>
      <c r="U283" s="58"/>
      <c r="V283" s="58"/>
      <c r="W283" s="58"/>
      <c r="X283" s="58"/>
      <c r="Y283" s="58"/>
      <c r="Z283" s="58"/>
    </row>
    <row r="284" ht="15.75" customHeight="1">
      <c r="A284" s="128"/>
      <c r="B284" s="32" t="s">
        <v>229</v>
      </c>
      <c r="C284" s="31"/>
      <c r="D284" s="86"/>
      <c r="E284" s="87"/>
      <c r="F284" s="87"/>
      <c r="G284" s="87"/>
      <c r="H284" s="87"/>
      <c r="I284" s="86"/>
      <c r="J284" s="86"/>
      <c r="K284" s="86"/>
      <c r="L284" s="86"/>
      <c r="M284" s="79"/>
      <c r="N284" s="57"/>
      <c r="O284" s="58"/>
      <c r="P284" s="58"/>
      <c r="Q284" s="58"/>
      <c r="R284" s="58"/>
      <c r="S284" s="58"/>
      <c r="T284" s="58"/>
      <c r="U284" s="58"/>
      <c r="V284" s="58"/>
      <c r="W284" s="58"/>
      <c r="X284" s="58"/>
      <c r="Y284" s="58"/>
      <c r="Z284" s="58"/>
    </row>
    <row r="285" ht="15.75" customHeight="1">
      <c r="A285" s="31"/>
      <c r="B285" s="32" t="s">
        <v>235</v>
      </c>
      <c r="C285" s="31"/>
      <c r="D285" s="86"/>
      <c r="E285" s="87"/>
      <c r="F285" s="87"/>
      <c r="G285" s="87"/>
      <c r="H285" s="87"/>
      <c r="I285" s="86"/>
      <c r="J285" s="86"/>
      <c r="K285" s="86"/>
      <c r="L285" s="86"/>
      <c r="M285" s="79"/>
      <c r="N285" s="57"/>
      <c r="O285" s="58"/>
      <c r="P285" s="58"/>
      <c r="Q285" s="58"/>
      <c r="R285" s="58"/>
      <c r="S285" s="58"/>
      <c r="T285" s="58"/>
      <c r="U285" s="58"/>
      <c r="V285" s="58"/>
      <c r="W285" s="58"/>
      <c r="X285" s="58"/>
      <c r="Y285" s="58"/>
      <c r="Z285" s="58"/>
    </row>
    <row r="286" ht="15.75" customHeight="1">
      <c r="A286" s="31"/>
      <c r="B286" s="32" t="s">
        <v>236</v>
      </c>
      <c r="C286" s="31"/>
      <c r="D286" s="86"/>
      <c r="E286" s="87"/>
      <c r="F286" s="87"/>
      <c r="G286" s="87"/>
      <c r="H286" s="87"/>
      <c r="I286" s="86"/>
      <c r="J286" s="86"/>
      <c r="K286" s="86"/>
      <c r="L286" s="86"/>
      <c r="M286" s="79"/>
      <c r="N286" s="57"/>
      <c r="O286" s="58"/>
      <c r="P286" s="58"/>
      <c r="Q286" s="58"/>
      <c r="R286" s="58"/>
      <c r="S286" s="58"/>
      <c r="T286" s="58"/>
      <c r="U286" s="58"/>
      <c r="V286" s="58"/>
      <c r="W286" s="58"/>
      <c r="X286" s="58"/>
      <c r="Y286" s="58"/>
      <c r="Z286" s="58"/>
    </row>
    <row r="287" ht="15.75" customHeight="1">
      <c r="A287" s="31"/>
      <c r="B287" s="32" t="s">
        <v>237</v>
      </c>
      <c r="C287" s="31"/>
      <c r="D287" s="86"/>
      <c r="E287" s="87"/>
      <c r="F287" s="87"/>
      <c r="G287" s="87"/>
      <c r="H287" s="87"/>
      <c r="I287" s="86"/>
      <c r="J287" s="86"/>
      <c r="K287" s="86"/>
      <c r="L287" s="86"/>
      <c r="M287" s="79"/>
      <c r="N287" s="57"/>
      <c r="O287" s="58"/>
      <c r="P287" s="58"/>
      <c r="Q287" s="58"/>
      <c r="R287" s="58"/>
      <c r="S287" s="58"/>
      <c r="T287" s="58"/>
      <c r="U287" s="58"/>
      <c r="V287" s="58"/>
      <c r="W287" s="58"/>
      <c r="X287" s="58"/>
      <c r="Y287" s="58"/>
      <c r="Z287" s="58"/>
    </row>
    <row r="288" ht="15.75" customHeight="1">
      <c r="A288" s="31"/>
      <c r="B288" s="112" t="s">
        <v>231</v>
      </c>
      <c r="C288" s="31"/>
      <c r="D288" s="86"/>
      <c r="E288" s="87"/>
      <c r="F288" s="87"/>
      <c r="G288" s="87"/>
      <c r="H288" s="87"/>
      <c r="I288" s="86"/>
      <c r="J288" s="86"/>
      <c r="K288" s="86"/>
      <c r="L288" s="86"/>
      <c r="M288" s="79"/>
      <c r="N288" s="57"/>
      <c r="O288" s="58"/>
      <c r="P288" s="58"/>
      <c r="Q288" s="58"/>
      <c r="R288" s="58"/>
      <c r="S288" s="58"/>
      <c r="T288" s="58"/>
      <c r="U288" s="58"/>
      <c r="V288" s="58"/>
      <c r="W288" s="58"/>
      <c r="X288" s="58"/>
      <c r="Y288" s="58"/>
      <c r="Z288" s="58"/>
    </row>
    <row r="289" ht="15.75" customHeight="1">
      <c r="A289" s="31"/>
      <c r="B289" s="32" t="s">
        <v>211</v>
      </c>
      <c r="C289" s="31"/>
      <c r="D289" s="86"/>
      <c r="E289" s="87"/>
      <c r="F289" s="87"/>
      <c r="G289" s="87"/>
      <c r="H289" s="87"/>
      <c r="I289" s="86"/>
      <c r="J289" s="86"/>
      <c r="K289" s="86"/>
      <c r="L289" s="86"/>
      <c r="M289" s="79"/>
      <c r="N289" s="57"/>
      <c r="O289" s="58"/>
      <c r="P289" s="58"/>
      <c r="Q289" s="58"/>
      <c r="R289" s="58"/>
      <c r="S289" s="58"/>
      <c r="T289" s="58"/>
      <c r="U289" s="58"/>
      <c r="V289" s="58"/>
      <c r="W289" s="58"/>
      <c r="X289" s="58"/>
      <c r="Y289" s="58"/>
      <c r="Z289" s="58"/>
    </row>
    <row r="290" ht="15.75" customHeight="1">
      <c r="A290" s="98"/>
      <c r="B290" s="124"/>
      <c r="C290" s="31"/>
      <c r="D290" s="86"/>
      <c r="E290" s="87"/>
      <c r="F290" s="87"/>
      <c r="G290" s="87"/>
      <c r="H290" s="87"/>
      <c r="I290" s="86"/>
      <c r="J290" s="86"/>
      <c r="K290" s="86"/>
      <c r="L290" s="86"/>
      <c r="M290" s="79"/>
      <c r="N290" s="57"/>
      <c r="O290" s="58"/>
      <c r="P290" s="58"/>
      <c r="Q290" s="58"/>
      <c r="R290" s="58"/>
      <c r="S290" s="58"/>
      <c r="T290" s="58"/>
      <c r="U290" s="58"/>
      <c r="V290" s="58"/>
      <c r="W290" s="58"/>
      <c r="X290" s="58"/>
      <c r="Y290" s="58"/>
      <c r="Z290" s="58"/>
    </row>
    <row r="291" ht="15.75" customHeight="1">
      <c r="A291" s="99"/>
      <c r="B291" s="100" t="s">
        <v>238</v>
      </c>
      <c r="C291" s="101"/>
      <c r="D291" s="102"/>
      <c r="E291" s="103"/>
      <c r="F291" s="103"/>
      <c r="G291" s="103"/>
      <c r="H291" s="103"/>
      <c r="I291" s="102">
        <f t="shared" ref="I291:L291" si="9">SUM(I245:I290)</f>
        <v>0</v>
      </c>
      <c r="J291" s="102">
        <f t="shared" si="9"/>
        <v>0</v>
      </c>
      <c r="K291" s="102">
        <f t="shared" si="9"/>
        <v>0</v>
      </c>
      <c r="L291" s="102">
        <f t="shared" si="9"/>
        <v>0</v>
      </c>
      <c r="M291" s="79"/>
      <c r="N291" s="57"/>
      <c r="O291" s="58"/>
      <c r="P291" s="58"/>
      <c r="Q291" s="58"/>
      <c r="R291" s="58"/>
      <c r="S291" s="58"/>
      <c r="T291" s="58"/>
      <c r="U291" s="58"/>
      <c r="V291" s="58"/>
      <c r="W291" s="58"/>
      <c r="X291" s="58"/>
      <c r="Y291" s="58"/>
      <c r="Z291" s="58"/>
    </row>
    <row r="292" ht="15.75" customHeight="1">
      <c r="A292" s="132"/>
      <c r="B292" s="133"/>
      <c r="C292" s="134"/>
      <c r="D292" s="135"/>
      <c r="E292" s="136"/>
      <c r="F292" s="136"/>
      <c r="G292" s="136"/>
      <c r="H292" s="136"/>
      <c r="I292" s="135"/>
      <c r="J292" s="135"/>
      <c r="K292" s="135"/>
      <c r="L292" s="135"/>
      <c r="M292" s="79"/>
      <c r="N292" s="57"/>
      <c r="O292" s="58"/>
      <c r="P292" s="58"/>
      <c r="Q292" s="58"/>
      <c r="R292" s="58"/>
      <c r="S292" s="58"/>
      <c r="T292" s="58"/>
      <c r="U292" s="58"/>
      <c r="V292" s="58"/>
      <c r="W292" s="58"/>
      <c r="X292" s="58"/>
      <c r="Y292" s="58"/>
      <c r="Z292" s="58"/>
    </row>
    <row r="293" ht="15.75" customHeight="1">
      <c r="A293" s="88" t="s">
        <v>20</v>
      </c>
      <c r="B293" s="123" t="s">
        <v>21</v>
      </c>
      <c r="C293" s="111"/>
      <c r="D293" s="137"/>
      <c r="E293" s="138"/>
      <c r="F293" s="138"/>
      <c r="G293" s="138"/>
      <c r="H293" s="138"/>
      <c r="I293" s="137"/>
      <c r="J293" s="137"/>
      <c r="K293" s="137"/>
      <c r="L293" s="137"/>
      <c r="M293" s="79"/>
      <c r="N293" s="57"/>
      <c r="O293" s="58"/>
      <c r="P293" s="58"/>
      <c r="Q293" s="58"/>
      <c r="R293" s="58"/>
      <c r="S293" s="58"/>
      <c r="T293" s="58"/>
      <c r="U293" s="58"/>
      <c r="V293" s="58"/>
      <c r="W293" s="58"/>
      <c r="X293" s="58"/>
      <c r="Y293" s="58"/>
      <c r="Z293" s="58"/>
    </row>
    <row r="294" ht="15.75" customHeight="1">
      <c r="A294" s="98">
        <v>6.2</v>
      </c>
      <c r="B294" s="32" t="s">
        <v>239</v>
      </c>
      <c r="C294" s="24" t="s">
        <v>109</v>
      </c>
      <c r="D294" s="86"/>
      <c r="E294" s="87" t="s">
        <v>129</v>
      </c>
      <c r="F294" s="87">
        <v>406.0</v>
      </c>
      <c r="G294" s="87"/>
      <c r="H294" s="91">
        <f>SUM(E294:G294)</f>
        <v>406</v>
      </c>
      <c r="I294" s="25"/>
      <c r="J294" s="25">
        <f>D294*F294</f>
        <v>0</v>
      </c>
      <c r="K294" s="25">
        <f>D294*G294</f>
        <v>0</v>
      </c>
      <c r="L294" s="25">
        <f>D294*H294</f>
        <v>0</v>
      </c>
      <c r="M294" s="115"/>
      <c r="N294" s="57"/>
      <c r="O294" s="58"/>
      <c r="P294" s="58"/>
      <c r="Q294" s="58"/>
      <c r="R294" s="58"/>
      <c r="S294" s="58"/>
      <c r="T294" s="58"/>
      <c r="U294" s="58"/>
      <c r="V294" s="58"/>
      <c r="W294" s="58"/>
      <c r="X294" s="58"/>
      <c r="Y294" s="58"/>
      <c r="Z294" s="58"/>
    </row>
    <row r="295" ht="15.75" customHeight="1">
      <c r="A295" s="98"/>
      <c r="B295" s="123"/>
      <c r="C295" s="111"/>
      <c r="D295" s="137"/>
      <c r="E295" s="138"/>
      <c r="F295" s="138"/>
      <c r="G295" s="138"/>
      <c r="H295" s="138"/>
      <c r="I295" s="137"/>
      <c r="J295" s="137"/>
      <c r="K295" s="137"/>
      <c r="L295" s="137"/>
      <c r="M295" s="79"/>
      <c r="N295" s="57"/>
      <c r="O295" s="58"/>
      <c r="P295" s="58"/>
      <c r="Q295" s="58"/>
      <c r="R295" s="58"/>
      <c r="S295" s="58"/>
      <c r="T295" s="58"/>
      <c r="U295" s="58"/>
      <c r="V295" s="58"/>
      <c r="W295" s="58"/>
      <c r="X295" s="58"/>
      <c r="Y295" s="58"/>
      <c r="Z295" s="58"/>
    </row>
    <row r="296" ht="15.75" customHeight="1">
      <c r="A296" s="98">
        <v>6.3</v>
      </c>
      <c r="B296" s="95" t="s">
        <v>240</v>
      </c>
      <c r="C296" s="24"/>
      <c r="D296" s="137"/>
      <c r="E296" s="138"/>
      <c r="F296" s="138"/>
      <c r="G296" s="138"/>
      <c r="H296" s="138"/>
      <c r="I296" s="137"/>
      <c r="J296" s="137"/>
      <c r="K296" s="137"/>
      <c r="L296" s="137"/>
      <c r="M296" s="79"/>
      <c r="N296" s="57"/>
      <c r="O296" s="58"/>
      <c r="P296" s="58"/>
      <c r="Q296" s="58"/>
      <c r="R296" s="58"/>
      <c r="S296" s="58"/>
      <c r="T296" s="58"/>
      <c r="U296" s="58"/>
      <c r="V296" s="58"/>
      <c r="W296" s="58"/>
      <c r="X296" s="58"/>
      <c r="Y296" s="58"/>
      <c r="Z296" s="58"/>
    </row>
    <row r="297" ht="20.25" customHeight="1">
      <c r="A297" s="98"/>
      <c r="B297" s="95" t="s">
        <v>241</v>
      </c>
      <c r="C297" s="24" t="s">
        <v>109</v>
      </c>
      <c r="D297" s="86"/>
      <c r="E297" s="87" t="s">
        <v>129</v>
      </c>
      <c r="F297" s="87">
        <v>1794.0</v>
      </c>
      <c r="G297" s="87"/>
      <c r="H297" s="91">
        <f>SUM(E297:G297)</f>
        <v>1794</v>
      </c>
      <c r="I297" s="25"/>
      <c r="J297" s="25">
        <f>D297*F297</f>
        <v>0</v>
      </c>
      <c r="K297" s="25">
        <f>D297*G297</f>
        <v>0</v>
      </c>
      <c r="L297" s="25">
        <f>D297*H297</f>
        <v>0</v>
      </c>
      <c r="M297" s="79" t="s">
        <v>242</v>
      </c>
      <c r="N297" s="57"/>
      <c r="O297" s="58"/>
      <c r="P297" s="58"/>
      <c r="Q297" s="58"/>
      <c r="R297" s="58"/>
      <c r="S297" s="58"/>
      <c r="T297" s="58"/>
      <c r="U297" s="58"/>
      <c r="V297" s="58"/>
      <c r="W297" s="58"/>
      <c r="X297" s="58"/>
      <c r="Y297" s="58"/>
      <c r="Z297" s="58"/>
    </row>
    <row r="298" ht="15.75" customHeight="1">
      <c r="A298" s="98"/>
      <c r="B298" s="95"/>
      <c r="C298" s="24"/>
      <c r="D298" s="137"/>
      <c r="E298" s="138"/>
      <c r="F298" s="138"/>
      <c r="G298" s="138"/>
      <c r="H298" s="138"/>
      <c r="I298" s="137"/>
      <c r="J298" s="137"/>
      <c r="K298" s="137"/>
      <c r="L298" s="137"/>
      <c r="M298" s="79"/>
      <c r="N298" s="57"/>
      <c r="O298" s="58"/>
      <c r="P298" s="58"/>
      <c r="Q298" s="58"/>
      <c r="R298" s="58"/>
      <c r="S298" s="58"/>
      <c r="T298" s="58"/>
      <c r="U298" s="58"/>
      <c r="V298" s="58"/>
      <c r="W298" s="58"/>
      <c r="X298" s="58"/>
      <c r="Y298" s="58"/>
      <c r="Z298" s="58"/>
    </row>
    <row r="299" ht="20.25" customHeight="1">
      <c r="A299" s="98"/>
      <c r="B299" s="95" t="s">
        <v>243</v>
      </c>
      <c r="C299" s="24" t="s">
        <v>109</v>
      </c>
      <c r="D299" s="86"/>
      <c r="E299" s="87">
        <v>330.0</v>
      </c>
      <c r="F299" s="87">
        <v>951.0</v>
      </c>
      <c r="G299" s="87"/>
      <c r="H299" s="91">
        <f>SUM(E299:G299)</f>
        <v>1281</v>
      </c>
      <c r="I299" s="25">
        <f>D299*E299</f>
        <v>0</v>
      </c>
      <c r="J299" s="25">
        <f>D299*F299</f>
        <v>0</v>
      </c>
      <c r="K299" s="25">
        <f>D299*G299</f>
        <v>0</v>
      </c>
      <c r="L299" s="25">
        <f>D299*H299</f>
        <v>0</v>
      </c>
      <c r="M299" s="79" t="s">
        <v>242</v>
      </c>
      <c r="N299" s="57"/>
      <c r="O299" s="58"/>
      <c r="P299" s="58"/>
      <c r="Q299" s="58"/>
      <c r="R299" s="58"/>
      <c r="S299" s="58"/>
      <c r="T299" s="58"/>
      <c r="U299" s="58"/>
      <c r="V299" s="58"/>
      <c r="W299" s="58"/>
      <c r="X299" s="58"/>
      <c r="Y299" s="58"/>
      <c r="Z299" s="58"/>
    </row>
    <row r="300" ht="15.75" customHeight="1">
      <c r="A300" s="98"/>
      <c r="B300" s="95"/>
      <c r="C300" s="24"/>
      <c r="D300" s="137"/>
      <c r="E300" s="138"/>
      <c r="F300" s="87"/>
      <c r="G300" s="87"/>
      <c r="H300" s="87"/>
      <c r="I300" s="137"/>
      <c r="J300" s="137"/>
      <c r="K300" s="137"/>
      <c r="L300" s="137"/>
      <c r="M300" s="79"/>
      <c r="N300" s="57"/>
      <c r="O300" s="58"/>
      <c r="P300" s="58"/>
      <c r="Q300" s="58"/>
      <c r="R300" s="58"/>
      <c r="S300" s="58"/>
      <c r="T300" s="58"/>
      <c r="U300" s="58"/>
      <c r="V300" s="58"/>
      <c r="W300" s="58"/>
      <c r="X300" s="58"/>
      <c r="Y300" s="58"/>
      <c r="Z300" s="58"/>
    </row>
    <row r="301" ht="20.25" customHeight="1">
      <c r="A301" s="98"/>
      <c r="B301" s="95" t="s">
        <v>244</v>
      </c>
      <c r="C301" s="24" t="s">
        <v>109</v>
      </c>
      <c r="D301" s="86"/>
      <c r="E301" s="87">
        <v>1485.0</v>
      </c>
      <c r="F301" s="87" t="s">
        <v>129</v>
      </c>
      <c r="G301" s="87"/>
      <c r="H301" s="91">
        <f>SUM(E301:G301)</f>
        <v>1485</v>
      </c>
      <c r="I301" s="25">
        <f>D301*E301</f>
        <v>0</v>
      </c>
      <c r="J301" s="25"/>
      <c r="K301" s="25">
        <f>D301*G301</f>
        <v>0</v>
      </c>
      <c r="L301" s="25">
        <f>D301*H301</f>
        <v>0</v>
      </c>
      <c r="M301" s="79" t="s">
        <v>242</v>
      </c>
      <c r="N301" s="57"/>
      <c r="O301" s="58"/>
      <c r="P301" s="58"/>
      <c r="Q301" s="58"/>
      <c r="R301" s="58"/>
      <c r="S301" s="58"/>
      <c r="T301" s="58"/>
      <c r="U301" s="58"/>
      <c r="V301" s="58"/>
      <c r="W301" s="58"/>
      <c r="X301" s="58"/>
      <c r="Y301" s="58"/>
      <c r="Z301" s="58"/>
    </row>
    <row r="302" ht="15.75" customHeight="1">
      <c r="A302" s="98"/>
      <c r="B302" s="95"/>
      <c r="C302" s="24"/>
      <c r="D302" s="86"/>
      <c r="E302" s="138"/>
      <c r="F302" s="138"/>
      <c r="G302" s="138"/>
      <c r="H302" s="138"/>
      <c r="I302" s="137"/>
      <c r="J302" s="137"/>
      <c r="K302" s="137"/>
      <c r="L302" s="137"/>
      <c r="M302" s="79"/>
      <c r="N302" s="57"/>
      <c r="O302" s="58"/>
      <c r="P302" s="58"/>
      <c r="Q302" s="58"/>
      <c r="R302" s="58"/>
      <c r="S302" s="58"/>
      <c r="T302" s="58"/>
      <c r="U302" s="58"/>
      <c r="V302" s="58"/>
      <c r="W302" s="58"/>
      <c r="X302" s="58"/>
      <c r="Y302" s="58"/>
      <c r="Z302" s="58"/>
    </row>
    <row r="303" ht="20.25" customHeight="1">
      <c r="A303" s="98"/>
      <c r="B303" s="95" t="s">
        <v>245</v>
      </c>
      <c r="C303" s="24" t="s">
        <v>109</v>
      </c>
      <c r="D303" s="86"/>
      <c r="E303" s="87">
        <v>601.0</v>
      </c>
      <c r="F303" s="87" t="s">
        <v>129</v>
      </c>
      <c r="G303" s="87"/>
      <c r="H303" s="91">
        <f>SUM(E303:G303)</f>
        <v>601</v>
      </c>
      <c r="I303" s="25">
        <f>D303*E303</f>
        <v>0</v>
      </c>
      <c r="J303" s="25"/>
      <c r="K303" s="25">
        <f>D303*G303</f>
        <v>0</v>
      </c>
      <c r="L303" s="25">
        <f>D303*H303</f>
        <v>0</v>
      </c>
      <c r="M303" s="79" t="s">
        <v>242</v>
      </c>
      <c r="N303" s="57"/>
      <c r="O303" s="58"/>
      <c r="P303" s="58"/>
      <c r="Q303" s="58"/>
      <c r="R303" s="58"/>
      <c r="S303" s="58"/>
      <c r="T303" s="58"/>
      <c r="U303" s="58"/>
      <c r="V303" s="58"/>
      <c r="W303" s="58"/>
      <c r="X303" s="58"/>
      <c r="Y303" s="58"/>
      <c r="Z303" s="58"/>
    </row>
    <row r="304" ht="15.75" customHeight="1">
      <c r="A304" s="98"/>
      <c r="B304" s="123"/>
      <c r="C304" s="111"/>
      <c r="D304" s="137"/>
      <c r="E304" s="138"/>
      <c r="F304" s="138"/>
      <c r="G304" s="138"/>
      <c r="H304" s="138"/>
      <c r="I304" s="137"/>
      <c r="J304" s="137"/>
      <c r="K304" s="137"/>
      <c r="L304" s="137"/>
      <c r="M304" s="79"/>
      <c r="N304" s="57"/>
      <c r="O304" s="58"/>
      <c r="P304" s="58"/>
      <c r="Q304" s="58"/>
      <c r="R304" s="58"/>
      <c r="S304" s="58"/>
      <c r="T304" s="58"/>
      <c r="U304" s="58"/>
      <c r="V304" s="58"/>
      <c r="W304" s="58"/>
      <c r="X304" s="58"/>
      <c r="Y304" s="58"/>
      <c r="Z304" s="58"/>
    </row>
    <row r="305" ht="15.75" customHeight="1">
      <c r="A305" s="98">
        <v>6.4</v>
      </c>
      <c r="B305" s="95" t="s">
        <v>246</v>
      </c>
      <c r="C305" s="31"/>
      <c r="D305" s="86"/>
      <c r="E305" s="137"/>
      <c r="F305" s="138"/>
      <c r="G305" s="138"/>
      <c r="H305" s="138"/>
      <c r="I305" s="137"/>
      <c r="J305" s="137"/>
      <c r="K305" s="137"/>
      <c r="L305" s="137"/>
      <c r="M305" s="79"/>
      <c r="N305" s="57"/>
      <c r="O305" s="58"/>
      <c r="P305" s="58"/>
      <c r="Q305" s="58"/>
      <c r="R305" s="58"/>
      <c r="S305" s="58"/>
      <c r="T305" s="58"/>
      <c r="U305" s="58"/>
      <c r="V305" s="58"/>
      <c r="W305" s="58"/>
      <c r="X305" s="58"/>
      <c r="Y305" s="58"/>
      <c r="Z305" s="58"/>
    </row>
    <row r="306" ht="16.5" customHeight="1">
      <c r="A306" s="98"/>
      <c r="B306" s="95" t="s">
        <v>241</v>
      </c>
      <c r="C306" s="31" t="s">
        <v>128</v>
      </c>
      <c r="D306" s="86"/>
      <c r="E306" s="87" t="s">
        <v>129</v>
      </c>
      <c r="F306" s="87">
        <v>668.0</v>
      </c>
      <c r="G306" s="87"/>
      <c r="H306" s="91">
        <f>SUM(E306:G306)</f>
        <v>668</v>
      </c>
      <c r="I306" s="25"/>
      <c r="J306" s="25">
        <f>D306*F306</f>
        <v>0</v>
      </c>
      <c r="K306" s="25">
        <f>D306*G306</f>
        <v>0</v>
      </c>
      <c r="L306" s="25">
        <f>D306*H306</f>
        <v>0</v>
      </c>
      <c r="M306" s="79" t="s">
        <v>247</v>
      </c>
      <c r="N306" s="57"/>
      <c r="O306" s="58"/>
      <c r="P306" s="58"/>
      <c r="Q306" s="58"/>
      <c r="R306" s="58"/>
      <c r="S306" s="58"/>
      <c r="T306" s="58"/>
      <c r="U306" s="58"/>
      <c r="V306" s="58"/>
      <c r="W306" s="58"/>
      <c r="X306" s="58"/>
      <c r="Y306" s="58"/>
      <c r="Z306" s="58"/>
    </row>
    <row r="307" ht="16.5" customHeight="1">
      <c r="A307" s="98"/>
      <c r="B307" s="95"/>
      <c r="C307" s="31"/>
      <c r="D307" s="137"/>
      <c r="E307" s="138"/>
      <c r="F307" s="138"/>
      <c r="G307" s="138"/>
      <c r="H307" s="138"/>
      <c r="I307" s="137"/>
      <c r="J307" s="137"/>
      <c r="K307" s="137"/>
      <c r="L307" s="137"/>
      <c r="M307" s="79"/>
      <c r="N307" s="57"/>
      <c r="O307" s="58"/>
      <c r="P307" s="58"/>
      <c r="Q307" s="58"/>
      <c r="R307" s="58"/>
      <c r="S307" s="58"/>
      <c r="T307" s="58"/>
      <c r="U307" s="58"/>
      <c r="V307" s="58"/>
      <c r="W307" s="58"/>
      <c r="X307" s="58"/>
      <c r="Y307" s="58"/>
      <c r="Z307" s="58"/>
    </row>
    <row r="308" ht="16.5" customHeight="1">
      <c r="A308" s="98"/>
      <c r="B308" s="95" t="s">
        <v>243</v>
      </c>
      <c r="C308" s="31" t="s">
        <v>128</v>
      </c>
      <c r="D308" s="86"/>
      <c r="E308" s="110">
        <v>134.0</v>
      </c>
      <c r="F308" s="110">
        <v>353.0</v>
      </c>
      <c r="G308" s="110"/>
      <c r="H308" s="91">
        <f>SUM(E308:G308)</f>
        <v>487</v>
      </c>
      <c r="I308" s="25">
        <f>D308*E308</f>
        <v>0</v>
      </c>
      <c r="J308" s="25">
        <f>D308*F308</f>
        <v>0</v>
      </c>
      <c r="K308" s="25">
        <f>D308*G308</f>
        <v>0</v>
      </c>
      <c r="L308" s="25">
        <f>D308*H308</f>
        <v>0</v>
      </c>
      <c r="M308" s="79" t="s">
        <v>247</v>
      </c>
      <c r="N308" s="57"/>
      <c r="O308" s="58"/>
      <c r="P308" s="58"/>
      <c r="Q308" s="58"/>
      <c r="R308" s="58"/>
      <c r="S308" s="58"/>
      <c r="T308" s="58"/>
      <c r="U308" s="58"/>
      <c r="V308" s="58"/>
      <c r="W308" s="58"/>
      <c r="X308" s="58"/>
      <c r="Y308" s="58"/>
      <c r="Z308" s="58"/>
    </row>
    <row r="309" ht="16.5" customHeight="1">
      <c r="A309" s="98"/>
      <c r="B309" s="95"/>
      <c r="C309" s="24"/>
      <c r="D309" s="137"/>
      <c r="E309" s="138"/>
      <c r="F309" s="138"/>
      <c r="G309" s="138"/>
      <c r="H309" s="138"/>
      <c r="I309" s="137"/>
      <c r="J309" s="137"/>
      <c r="K309" s="137"/>
      <c r="L309" s="137"/>
      <c r="M309" s="79"/>
      <c r="N309" s="57"/>
      <c r="O309" s="58"/>
      <c r="P309" s="58"/>
      <c r="Q309" s="58"/>
      <c r="R309" s="58"/>
      <c r="S309" s="58"/>
      <c r="T309" s="58"/>
      <c r="U309" s="58"/>
      <c r="V309" s="58"/>
      <c r="W309" s="58"/>
      <c r="X309" s="58"/>
      <c r="Y309" s="58"/>
      <c r="Z309" s="58"/>
    </row>
    <row r="310" ht="16.5" customHeight="1">
      <c r="A310" s="98"/>
      <c r="B310" s="95" t="s">
        <v>244</v>
      </c>
      <c r="C310" s="31" t="s">
        <v>128</v>
      </c>
      <c r="D310" s="86"/>
      <c r="E310" s="87">
        <v>1503.0</v>
      </c>
      <c r="F310" s="87" t="s">
        <v>129</v>
      </c>
      <c r="G310" s="87"/>
      <c r="H310" s="91">
        <f>SUM(E310:G310)</f>
        <v>1503</v>
      </c>
      <c r="I310" s="25">
        <f>D310*E310</f>
        <v>0</v>
      </c>
      <c r="J310" s="25"/>
      <c r="K310" s="25">
        <f>D310*G310</f>
        <v>0</v>
      </c>
      <c r="L310" s="25">
        <f>D310*H310</f>
        <v>0</v>
      </c>
      <c r="M310" s="79" t="s">
        <v>247</v>
      </c>
      <c r="N310" s="57"/>
      <c r="O310" s="58"/>
      <c r="P310" s="58"/>
      <c r="Q310" s="58"/>
      <c r="R310" s="58"/>
      <c r="S310" s="58"/>
      <c r="T310" s="58"/>
      <c r="U310" s="58"/>
      <c r="V310" s="58"/>
      <c r="W310" s="58"/>
      <c r="X310" s="58"/>
      <c r="Y310" s="58"/>
      <c r="Z310" s="58"/>
    </row>
    <row r="311" ht="16.5" customHeight="1">
      <c r="A311" s="98"/>
      <c r="B311" s="95"/>
      <c r="C311" s="24"/>
      <c r="D311" s="137"/>
      <c r="E311" s="138"/>
      <c r="F311" s="138"/>
      <c r="G311" s="138"/>
      <c r="H311" s="138"/>
      <c r="I311" s="137"/>
      <c r="J311" s="137"/>
      <c r="K311" s="137"/>
      <c r="L311" s="137"/>
      <c r="M311" s="79"/>
      <c r="N311" s="57"/>
      <c r="O311" s="58"/>
      <c r="P311" s="58"/>
      <c r="Q311" s="58"/>
      <c r="R311" s="58"/>
      <c r="S311" s="58"/>
      <c r="T311" s="58"/>
      <c r="U311" s="58"/>
      <c r="V311" s="58"/>
      <c r="W311" s="58"/>
      <c r="X311" s="58"/>
      <c r="Y311" s="58"/>
      <c r="Z311" s="58"/>
    </row>
    <row r="312" ht="16.5" customHeight="1">
      <c r="A312" s="98"/>
      <c r="B312" s="95" t="s">
        <v>245</v>
      </c>
      <c r="C312" s="31" t="s">
        <v>128</v>
      </c>
      <c r="D312" s="86"/>
      <c r="E312" s="87">
        <v>235.0</v>
      </c>
      <c r="F312" s="87" t="s">
        <v>129</v>
      </c>
      <c r="G312" s="87"/>
      <c r="H312" s="91">
        <f>SUM(E312:G312)</f>
        <v>235</v>
      </c>
      <c r="I312" s="25">
        <f>D312*E312</f>
        <v>0</v>
      </c>
      <c r="J312" s="25"/>
      <c r="K312" s="25">
        <f>D312*G312</f>
        <v>0</v>
      </c>
      <c r="L312" s="25">
        <f>D312*H312</f>
        <v>0</v>
      </c>
      <c r="M312" s="79" t="s">
        <v>247</v>
      </c>
      <c r="N312" s="57"/>
      <c r="O312" s="58"/>
      <c r="P312" s="58"/>
      <c r="Q312" s="58"/>
      <c r="R312" s="58"/>
      <c r="S312" s="58"/>
      <c r="T312" s="58"/>
      <c r="U312" s="58"/>
      <c r="V312" s="58"/>
      <c r="W312" s="58"/>
      <c r="X312" s="58"/>
      <c r="Y312" s="58"/>
      <c r="Z312" s="58"/>
    </row>
    <row r="313" ht="15.75" customHeight="1">
      <c r="A313" s="98"/>
      <c r="B313" s="123"/>
      <c r="C313" s="31"/>
      <c r="D313" s="137"/>
      <c r="E313" s="138"/>
      <c r="F313" s="138"/>
      <c r="G313" s="138"/>
      <c r="H313" s="138"/>
      <c r="I313" s="137"/>
      <c r="J313" s="137"/>
      <c r="K313" s="137"/>
      <c r="L313" s="137"/>
      <c r="M313" s="79"/>
      <c r="N313" s="57"/>
      <c r="O313" s="58"/>
      <c r="P313" s="58"/>
      <c r="Q313" s="58"/>
      <c r="R313" s="58"/>
      <c r="S313" s="58"/>
      <c r="T313" s="58"/>
      <c r="U313" s="58"/>
      <c r="V313" s="58"/>
      <c r="W313" s="58"/>
      <c r="X313" s="58"/>
      <c r="Y313" s="58"/>
      <c r="Z313" s="58"/>
    </row>
    <row r="314" ht="15.75" customHeight="1">
      <c r="A314" s="98">
        <v>6.5</v>
      </c>
      <c r="B314" s="95" t="s">
        <v>248</v>
      </c>
      <c r="C314" s="24" t="s">
        <v>109</v>
      </c>
      <c r="D314" s="86"/>
      <c r="E314" s="87">
        <v>402.0</v>
      </c>
      <c r="F314" s="87">
        <v>428.0</v>
      </c>
      <c r="G314" s="87"/>
      <c r="H314" s="91">
        <f>SUM(E314:G314)</f>
        <v>830</v>
      </c>
      <c r="I314" s="25">
        <f>D314*E314</f>
        <v>0</v>
      </c>
      <c r="J314" s="25">
        <f>D314*F314</f>
        <v>0</v>
      </c>
      <c r="K314" s="25">
        <f>D314*G314</f>
        <v>0</v>
      </c>
      <c r="L314" s="25">
        <f>D314*H314</f>
        <v>0</v>
      </c>
      <c r="M314" s="115" t="s">
        <v>242</v>
      </c>
      <c r="N314" s="57"/>
      <c r="O314" s="58"/>
      <c r="P314" s="58"/>
      <c r="Q314" s="58"/>
      <c r="R314" s="58"/>
      <c r="S314" s="58"/>
      <c r="T314" s="58"/>
      <c r="U314" s="58"/>
      <c r="V314" s="58"/>
      <c r="W314" s="58"/>
      <c r="X314" s="58"/>
      <c r="Y314" s="58"/>
      <c r="Z314" s="58"/>
    </row>
    <row r="315" ht="15.75" customHeight="1">
      <c r="A315" s="98"/>
      <c r="B315" s="95"/>
      <c r="C315" s="31"/>
      <c r="D315" s="137"/>
      <c r="E315" s="138"/>
      <c r="F315" s="138"/>
      <c r="G315" s="138"/>
      <c r="H315" s="138"/>
      <c r="I315" s="137"/>
      <c r="J315" s="137"/>
      <c r="K315" s="137"/>
      <c r="L315" s="137"/>
      <c r="M315" s="79"/>
      <c r="N315" s="57"/>
      <c r="O315" s="58"/>
      <c r="P315" s="58"/>
      <c r="Q315" s="58"/>
      <c r="R315" s="58"/>
      <c r="S315" s="58"/>
      <c r="T315" s="58"/>
      <c r="U315" s="58"/>
      <c r="V315" s="58"/>
      <c r="W315" s="58"/>
      <c r="X315" s="58"/>
      <c r="Y315" s="58"/>
      <c r="Z315" s="58"/>
    </row>
    <row r="316" ht="15.75" customHeight="1">
      <c r="A316" s="98">
        <v>6.6</v>
      </c>
      <c r="B316" s="95" t="s">
        <v>249</v>
      </c>
      <c r="C316" s="24" t="s">
        <v>109</v>
      </c>
      <c r="D316" s="86"/>
      <c r="E316" s="87">
        <v>115.0</v>
      </c>
      <c r="F316" s="87">
        <v>632.0</v>
      </c>
      <c r="G316" s="87"/>
      <c r="H316" s="91">
        <f>SUM(E316:G316)</f>
        <v>747</v>
      </c>
      <c r="I316" s="25">
        <f>D316*E316</f>
        <v>0</v>
      </c>
      <c r="J316" s="25">
        <f>D316*F316</f>
        <v>0</v>
      </c>
      <c r="K316" s="25">
        <f>D316*G316</f>
        <v>0</v>
      </c>
      <c r="L316" s="25">
        <f>D316*H316</f>
        <v>0</v>
      </c>
      <c r="M316" s="115" t="s">
        <v>242</v>
      </c>
      <c r="N316" s="57"/>
      <c r="O316" s="58"/>
      <c r="P316" s="58"/>
      <c r="Q316" s="58"/>
      <c r="R316" s="58"/>
      <c r="S316" s="58"/>
      <c r="T316" s="58"/>
      <c r="U316" s="58"/>
      <c r="V316" s="58"/>
      <c r="W316" s="58"/>
      <c r="X316" s="58"/>
      <c r="Y316" s="58"/>
      <c r="Z316" s="58"/>
    </row>
    <row r="317" ht="15.75" customHeight="1">
      <c r="A317" s="98"/>
      <c r="B317" s="95"/>
      <c r="C317" s="24"/>
      <c r="D317" s="137"/>
      <c r="E317" s="138"/>
      <c r="F317" s="138"/>
      <c r="G317" s="138"/>
      <c r="H317" s="138"/>
      <c r="I317" s="137"/>
      <c r="J317" s="137"/>
      <c r="K317" s="137"/>
      <c r="L317" s="137"/>
      <c r="M317" s="79"/>
      <c r="N317" s="57"/>
      <c r="O317" s="58"/>
      <c r="P317" s="58"/>
      <c r="Q317" s="58"/>
      <c r="R317" s="58"/>
      <c r="S317" s="58"/>
      <c r="T317" s="58"/>
      <c r="U317" s="58"/>
      <c r="V317" s="58"/>
      <c r="W317" s="58"/>
      <c r="X317" s="58"/>
      <c r="Y317" s="58"/>
      <c r="Z317" s="58"/>
    </row>
    <row r="318" ht="15.75" customHeight="1">
      <c r="A318" s="98">
        <v>6.8</v>
      </c>
      <c r="B318" s="95" t="s">
        <v>250</v>
      </c>
      <c r="C318" s="24" t="s">
        <v>109</v>
      </c>
      <c r="D318" s="86"/>
      <c r="E318" s="87">
        <v>267.0</v>
      </c>
      <c r="F318" s="87">
        <v>27.0</v>
      </c>
      <c r="G318" s="87"/>
      <c r="H318" s="91">
        <f>SUM(E318:G318)</f>
        <v>294</v>
      </c>
      <c r="I318" s="25">
        <f>D318*E318</f>
        <v>0</v>
      </c>
      <c r="J318" s="25">
        <f>D318*F318</f>
        <v>0</v>
      </c>
      <c r="K318" s="25">
        <f>D318*G318</f>
        <v>0</v>
      </c>
      <c r="L318" s="25">
        <f>D318*H318</f>
        <v>0</v>
      </c>
      <c r="M318" s="79"/>
      <c r="N318" s="57"/>
      <c r="O318" s="58"/>
      <c r="P318" s="58"/>
      <c r="Q318" s="58"/>
      <c r="R318" s="58"/>
      <c r="S318" s="58"/>
      <c r="T318" s="58"/>
      <c r="U318" s="58"/>
      <c r="V318" s="58"/>
      <c r="W318" s="58"/>
      <c r="X318" s="58"/>
      <c r="Y318" s="58"/>
      <c r="Z318" s="58"/>
    </row>
    <row r="319" ht="15.75" customHeight="1">
      <c r="A319" s="98"/>
      <c r="B319" s="95"/>
      <c r="C319" s="24"/>
      <c r="D319" s="137"/>
      <c r="E319" s="138"/>
      <c r="F319" s="138"/>
      <c r="G319" s="138"/>
      <c r="H319" s="138"/>
      <c r="I319" s="137"/>
      <c r="J319" s="137"/>
      <c r="K319" s="137"/>
      <c r="L319" s="137"/>
      <c r="M319" s="79"/>
      <c r="N319" s="57"/>
      <c r="O319" s="58"/>
      <c r="P319" s="58"/>
      <c r="Q319" s="58"/>
      <c r="R319" s="58"/>
      <c r="S319" s="58"/>
      <c r="T319" s="58"/>
      <c r="U319" s="58"/>
      <c r="V319" s="58"/>
      <c r="W319" s="58"/>
      <c r="X319" s="58"/>
      <c r="Y319" s="58"/>
      <c r="Z319" s="58"/>
    </row>
    <row r="320" ht="15.75" customHeight="1">
      <c r="A320" s="98">
        <v>6.9</v>
      </c>
      <c r="B320" s="95" t="s">
        <v>251</v>
      </c>
      <c r="C320" s="24" t="s">
        <v>109</v>
      </c>
      <c r="D320" s="86"/>
      <c r="E320" s="87">
        <v>67.28</v>
      </c>
      <c r="F320" s="87">
        <v>64.0</v>
      </c>
      <c r="G320" s="87"/>
      <c r="H320" s="91">
        <f>SUM(E320:G320)</f>
        <v>131.28</v>
      </c>
      <c r="I320" s="25">
        <f>D320*E320</f>
        <v>0</v>
      </c>
      <c r="J320" s="25">
        <f>D320*F320</f>
        <v>0</v>
      </c>
      <c r="K320" s="25">
        <f>D320*G320</f>
        <v>0</v>
      </c>
      <c r="L320" s="25">
        <f>D320*H320</f>
        <v>0</v>
      </c>
      <c r="M320" s="79"/>
      <c r="N320" s="57"/>
      <c r="O320" s="58"/>
      <c r="P320" s="58"/>
      <c r="Q320" s="58"/>
      <c r="R320" s="58"/>
      <c r="S320" s="58"/>
      <c r="T320" s="58"/>
      <c r="U320" s="58"/>
      <c r="V320" s="58"/>
      <c r="W320" s="58"/>
      <c r="X320" s="58"/>
      <c r="Y320" s="58"/>
      <c r="Z320" s="58"/>
    </row>
    <row r="321" ht="15.75" customHeight="1">
      <c r="A321" s="98"/>
      <c r="B321" s="139"/>
      <c r="C321" s="111"/>
      <c r="D321" s="137"/>
      <c r="E321" s="138"/>
      <c r="F321" s="138"/>
      <c r="G321" s="138"/>
      <c r="H321" s="138"/>
      <c r="I321" s="137"/>
      <c r="J321" s="137"/>
      <c r="K321" s="137"/>
      <c r="L321" s="137"/>
      <c r="M321" s="79"/>
      <c r="N321" s="57"/>
      <c r="O321" s="58"/>
      <c r="P321" s="58"/>
      <c r="Q321" s="58"/>
      <c r="R321" s="58"/>
      <c r="S321" s="58"/>
      <c r="T321" s="58"/>
      <c r="U321" s="58"/>
      <c r="V321" s="58"/>
      <c r="W321" s="58"/>
      <c r="X321" s="58"/>
      <c r="Y321" s="58"/>
      <c r="Z321" s="58"/>
    </row>
    <row r="322" ht="15.75" customHeight="1">
      <c r="A322" s="140" t="s">
        <v>252</v>
      </c>
      <c r="B322" s="32" t="s">
        <v>253</v>
      </c>
      <c r="C322" s="24" t="s">
        <v>109</v>
      </c>
      <c r="D322" s="86"/>
      <c r="E322" s="87">
        <v>898.0</v>
      </c>
      <c r="F322" s="87">
        <v>856.0</v>
      </c>
      <c r="G322" s="87"/>
      <c r="H322" s="91">
        <f>SUM(E322:G322)</f>
        <v>1754</v>
      </c>
      <c r="I322" s="25">
        <f>D322*E322</f>
        <v>0</v>
      </c>
      <c r="J322" s="25">
        <f>D322*F322</f>
        <v>0</v>
      </c>
      <c r="K322" s="25">
        <f>D322*G322</f>
        <v>0</v>
      </c>
      <c r="L322" s="25">
        <f>D322*H322</f>
        <v>0</v>
      </c>
      <c r="M322" s="115" t="s">
        <v>254</v>
      </c>
      <c r="N322" s="57"/>
      <c r="O322" s="58"/>
      <c r="P322" s="58"/>
      <c r="Q322" s="58"/>
      <c r="R322" s="58"/>
      <c r="S322" s="58"/>
      <c r="T322" s="58"/>
      <c r="U322" s="58"/>
      <c r="V322" s="58"/>
      <c r="W322" s="58"/>
      <c r="X322" s="58"/>
      <c r="Y322" s="58"/>
      <c r="Z322" s="58"/>
    </row>
    <row r="323" ht="15.75" customHeight="1">
      <c r="A323" s="98"/>
      <c r="B323" s="32"/>
      <c r="C323" s="24"/>
      <c r="D323" s="137"/>
      <c r="E323" s="138"/>
      <c r="F323" s="138"/>
      <c r="G323" s="138"/>
      <c r="H323" s="138"/>
      <c r="I323" s="137"/>
      <c r="J323" s="137"/>
      <c r="K323" s="137"/>
      <c r="L323" s="137"/>
      <c r="M323" s="79"/>
      <c r="N323" s="57"/>
      <c r="O323" s="58"/>
      <c r="P323" s="58"/>
      <c r="Q323" s="58"/>
      <c r="R323" s="58"/>
      <c r="S323" s="58"/>
      <c r="T323" s="58"/>
      <c r="U323" s="58"/>
      <c r="V323" s="58"/>
      <c r="W323" s="58"/>
      <c r="X323" s="58"/>
      <c r="Y323" s="58"/>
      <c r="Z323" s="58"/>
    </row>
    <row r="324" ht="34.5" customHeight="1">
      <c r="A324" s="98">
        <v>6.11</v>
      </c>
      <c r="B324" s="32" t="s">
        <v>255</v>
      </c>
      <c r="C324" s="24" t="s">
        <v>109</v>
      </c>
      <c r="D324" s="86"/>
      <c r="E324" s="87">
        <v>1336.0</v>
      </c>
      <c r="F324" s="87">
        <v>545.0</v>
      </c>
      <c r="G324" s="87"/>
      <c r="H324" s="91">
        <f>SUM(E324:G324)</f>
        <v>1881</v>
      </c>
      <c r="I324" s="25">
        <f>D324*E324</f>
        <v>0</v>
      </c>
      <c r="J324" s="25">
        <f>D324*F324</f>
        <v>0</v>
      </c>
      <c r="K324" s="25">
        <f>D324*G324</f>
        <v>0</v>
      </c>
      <c r="L324" s="25">
        <f>D324*H324</f>
        <v>0</v>
      </c>
      <c r="M324" s="115" t="s">
        <v>254</v>
      </c>
      <c r="N324" s="57"/>
      <c r="O324" s="58"/>
      <c r="P324" s="58"/>
      <c r="Q324" s="58"/>
      <c r="R324" s="58"/>
      <c r="S324" s="58"/>
      <c r="T324" s="58"/>
      <c r="U324" s="58"/>
      <c r="V324" s="58"/>
      <c r="W324" s="58"/>
      <c r="X324" s="58"/>
      <c r="Y324" s="58"/>
      <c r="Z324" s="58"/>
    </row>
    <row r="325" ht="15.75" customHeight="1">
      <c r="A325" s="98"/>
      <c r="B325" s="32"/>
      <c r="C325" s="24"/>
      <c r="D325" s="137"/>
      <c r="E325" s="138"/>
      <c r="F325" s="138"/>
      <c r="G325" s="138"/>
      <c r="H325" s="138"/>
      <c r="I325" s="137"/>
      <c r="J325" s="137"/>
      <c r="K325" s="137"/>
      <c r="L325" s="137"/>
      <c r="M325" s="79"/>
      <c r="N325" s="57"/>
      <c r="O325" s="58"/>
      <c r="P325" s="58"/>
      <c r="Q325" s="58"/>
      <c r="R325" s="58"/>
      <c r="S325" s="58"/>
      <c r="T325" s="58"/>
      <c r="U325" s="58"/>
      <c r="V325" s="58"/>
      <c r="W325" s="58"/>
      <c r="X325" s="58"/>
      <c r="Y325" s="58"/>
      <c r="Z325" s="58"/>
    </row>
    <row r="326" ht="15.75" customHeight="1">
      <c r="A326" s="98">
        <v>6.12</v>
      </c>
      <c r="B326" s="32" t="s">
        <v>256</v>
      </c>
      <c r="C326" s="24" t="s">
        <v>109</v>
      </c>
      <c r="D326" s="86"/>
      <c r="E326" s="87" t="s">
        <v>59</v>
      </c>
      <c r="F326" s="87" t="s">
        <v>59</v>
      </c>
      <c r="G326" s="87"/>
      <c r="H326" s="87"/>
      <c r="I326" s="137"/>
      <c r="J326" s="137"/>
      <c r="K326" s="137"/>
      <c r="L326" s="137"/>
      <c r="M326" s="79"/>
      <c r="N326" s="57"/>
      <c r="O326" s="58"/>
      <c r="P326" s="58"/>
      <c r="Q326" s="58"/>
      <c r="R326" s="58"/>
      <c r="S326" s="58"/>
      <c r="T326" s="58"/>
      <c r="U326" s="58"/>
      <c r="V326" s="58"/>
      <c r="W326" s="58"/>
      <c r="X326" s="58"/>
      <c r="Y326" s="58"/>
      <c r="Z326" s="58"/>
    </row>
    <row r="327" ht="15.75" customHeight="1">
      <c r="A327" s="98"/>
      <c r="B327" s="123"/>
      <c r="C327" s="111"/>
      <c r="D327" s="137"/>
      <c r="E327" s="138"/>
      <c r="F327" s="138"/>
      <c r="G327" s="138"/>
      <c r="H327" s="138"/>
      <c r="I327" s="137"/>
      <c r="J327" s="137"/>
      <c r="K327" s="137"/>
      <c r="L327" s="137"/>
      <c r="M327" s="79"/>
      <c r="N327" s="57"/>
      <c r="O327" s="58"/>
      <c r="P327" s="58"/>
      <c r="Q327" s="58"/>
      <c r="R327" s="58"/>
      <c r="S327" s="58"/>
      <c r="T327" s="58"/>
      <c r="U327" s="58"/>
      <c r="V327" s="58"/>
      <c r="W327" s="58"/>
      <c r="X327" s="58"/>
      <c r="Y327" s="58"/>
      <c r="Z327" s="58"/>
    </row>
    <row r="328" ht="15.75" customHeight="1">
      <c r="A328" s="98">
        <v>6.13</v>
      </c>
      <c r="B328" s="95" t="s">
        <v>257</v>
      </c>
      <c r="C328" s="31" t="s">
        <v>128</v>
      </c>
      <c r="D328" s="86"/>
      <c r="E328" s="87">
        <v>433.0</v>
      </c>
      <c r="F328" s="87">
        <v>474.0</v>
      </c>
      <c r="G328" s="87"/>
      <c r="H328" s="91">
        <f>SUM(E328:G328)</f>
        <v>907</v>
      </c>
      <c r="I328" s="25">
        <f>D328*E328</f>
        <v>0</v>
      </c>
      <c r="J328" s="25">
        <f>D328*F328</f>
        <v>0</v>
      </c>
      <c r="K328" s="25">
        <f>D328*G328</f>
        <v>0</v>
      </c>
      <c r="L328" s="25">
        <f>D328*H328</f>
        <v>0</v>
      </c>
      <c r="M328" s="115" t="s">
        <v>247</v>
      </c>
      <c r="N328" s="57"/>
      <c r="O328" s="58"/>
      <c r="P328" s="58"/>
      <c r="Q328" s="58"/>
      <c r="R328" s="58"/>
      <c r="S328" s="58"/>
      <c r="T328" s="58"/>
      <c r="U328" s="58"/>
      <c r="V328" s="58"/>
      <c r="W328" s="58"/>
      <c r="X328" s="58"/>
      <c r="Y328" s="58"/>
      <c r="Z328" s="58"/>
    </row>
    <row r="329" ht="15.75" customHeight="1">
      <c r="A329" s="98"/>
      <c r="B329" s="95"/>
      <c r="C329" s="31"/>
      <c r="D329" s="137"/>
      <c r="E329" s="138"/>
      <c r="F329" s="138"/>
      <c r="G329" s="138"/>
      <c r="H329" s="138"/>
      <c r="I329" s="137"/>
      <c r="J329" s="137"/>
      <c r="K329" s="137"/>
      <c r="L329" s="137"/>
      <c r="M329" s="79"/>
      <c r="N329" s="57"/>
      <c r="O329" s="58"/>
      <c r="P329" s="58"/>
      <c r="Q329" s="58"/>
      <c r="R329" s="58"/>
      <c r="S329" s="58"/>
      <c r="T329" s="58"/>
      <c r="U329" s="58"/>
      <c r="V329" s="58"/>
      <c r="W329" s="58"/>
      <c r="X329" s="58"/>
      <c r="Y329" s="58"/>
      <c r="Z329" s="58"/>
    </row>
    <row r="330" ht="15.75" customHeight="1">
      <c r="A330" s="98">
        <v>6.14</v>
      </c>
      <c r="B330" s="32" t="s">
        <v>258</v>
      </c>
      <c r="C330" s="31" t="s">
        <v>128</v>
      </c>
      <c r="D330" s="86"/>
      <c r="E330" s="87">
        <v>560.0</v>
      </c>
      <c r="F330" s="87">
        <v>205.0</v>
      </c>
      <c r="G330" s="87"/>
      <c r="H330" s="91">
        <f>SUM(E330:G330)</f>
        <v>765</v>
      </c>
      <c r="I330" s="25">
        <f>D330*E330</f>
        <v>0</v>
      </c>
      <c r="J330" s="25">
        <f>D330*F330</f>
        <v>0</v>
      </c>
      <c r="K330" s="25">
        <f>D330*G330</f>
        <v>0</v>
      </c>
      <c r="L330" s="25">
        <f>D330*H330</f>
        <v>0</v>
      </c>
      <c r="M330" s="115" t="s">
        <v>247</v>
      </c>
      <c r="N330" s="57"/>
      <c r="O330" s="58"/>
      <c r="P330" s="58"/>
      <c r="Q330" s="58"/>
      <c r="R330" s="58"/>
      <c r="S330" s="58"/>
      <c r="T330" s="58"/>
      <c r="U330" s="58"/>
      <c r="V330" s="58"/>
      <c r="W330" s="58"/>
      <c r="X330" s="58"/>
      <c r="Y330" s="58"/>
      <c r="Z330" s="58"/>
    </row>
    <row r="331" ht="15.75" customHeight="1">
      <c r="A331" s="98"/>
      <c r="B331" s="32"/>
      <c r="C331" s="24"/>
      <c r="D331" s="137"/>
      <c r="E331" s="138"/>
      <c r="F331" s="138"/>
      <c r="G331" s="138"/>
      <c r="H331" s="138"/>
      <c r="I331" s="137"/>
      <c r="J331" s="137"/>
      <c r="K331" s="137"/>
      <c r="L331" s="137"/>
      <c r="M331" s="79"/>
      <c r="N331" s="57"/>
      <c r="O331" s="58"/>
      <c r="P331" s="58"/>
      <c r="Q331" s="58"/>
      <c r="R331" s="58"/>
      <c r="S331" s="58"/>
      <c r="T331" s="58"/>
      <c r="U331" s="58"/>
      <c r="V331" s="58"/>
      <c r="W331" s="58"/>
      <c r="X331" s="58"/>
      <c r="Y331" s="58"/>
      <c r="Z331" s="58"/>
    </row>
    <row r="332" ht="15.75" customHeight="1">
      <c r="A332" s="98">
        <v>6.15</v>
      </c>
      <c r="B332" s="32" t="s">
        <v>259</v>
      </c>
      <c r="C332" s="31" t="s">
        <v>128</v>
      </c>
      <c r="D332" s="86"/>
      <c r="E332" s="87" t="s">
        <v>59</v>
      </c>
      <c r="F332" s="87" t="s">
        <v>59</v>
      </c>
      <c r="G332" s="87"/>
      <c r="H332" s="87"/>
      <c r="I332" s="137"/>
      <c r="J332" s="137"/>
      <c r="K332" s="137"/>
      <c r="L332" s="137"/>
      <c r="M332" s="115" t="s">
        <v>247</v>
      </c>
      <c r="N332" s="57"/>
      <c r="O332" s="58"/>
      <c r="P332" s="58"/>
      <c r="Q332" s="58"/>
      <c r="R332" s="58"/>
      <c r="S332" s="58"/>
      <c r="T332" s="58"/>
      <c r="U332" s="58"/>
      <c r="V332" s="58"/>
      <c r="W332" s="58"/>
      <c r="X332" s="58"/>
      <c r="Y332" s="58"/>
      <c r="Z332" s="58"/>
    </row>
    <row r="333" ht="15.75" customHeight="1">
      <c r="A333" s="98"/>
      <c r="B333" s="32"/>
      <c r="C333" s="31"/>
      <c r="D333" s="137"/>
      <c r="E333" s="87"/>
      <c r="F333" s="87"/>
      <c r="G333" s="87"/>
      <c r="H333" s="87"/>
      <c r="I333" s="137"/>
      <c r="J333" s="137"/>
      <c r="K333" s="137"/>
      <c r="L333" s="137"/>
      <c r="M333" s="79"/>
      <c r="N333" s="57"/>
      <c r="O333" s="58"/>
      <c r="P333" s="58"/>
      <c r="Q333" s="58"/>
      <c r="R333" s="58"/>
      <c r="S333" s="58"/>
      <c r="T333" s="58"/>
      <c r="U333" s="58"/>
      <c r="V333" s="58"/>
      <c r="W333" s="58"/>
      <c r="X333" s="58"/>
      <c r="Y333" s="58"/>
      <c r="Z333" s="58"/>
    </row>
    <row r="334" ht="15.75" customHeight="1">
      <c r="A334" s="98">
        <v>6.16</v>
      </c>
      <c r="B334" s="95" t="s">
        <v>260</v>
      </c>
      <c r="C334" s="31" t="s">
        <v>128</v>
      </c>
      <c r="D334" s="86"/>
      <c r="E334" s="87">
        <v>289.0</v>
      </c>
      <c r="F334" s="87" t="s">
        <v>129</v>
      </c>
      <c r="G334" s="87"/>
      <c r="H334" s="91">
        <f>SUM(E334:G334)</f>
        <v>289</v>
      </c>
      <c r="I334" s="25">
        <f>D334*E334</f>
        <v>0</v>
      </c>
      <c r="J334" s="25"/>
      <c r="K334" s="25">
        <f>D334*G334</f>
        <v>0</v>
      </c>
      <c r="L334" s="25">
        <f>D334*H334</f>
        <v>0</v>
      </c>
      <c r="M334" s="115" t="s">
        <v>247</v>
      </c>
      <c r="N334" s="57"/>
      <c r="O334" s="58"/>
      <c r="P334" s="58"/>
      <c r="Q334" s="58"/>
      <c r="R334" s="58"/>
      <c r="S334" s="58"/>
      <c r="T334" s="58"/>
      <c r="U334" s="58"/>
      <c r="V334" s="58"/>
      <c r="W334" s="58"/>
      <c r="X334" s="58"/>
      <c r="Y334" s="58"/>
      <c r="Z334" s="58"/>
    </row>
    <row r="335" ht="15.75" customHeight="1">
      <c r="A335" s="98"/>
      <c r="B335" s="32"/>
      <c r="C335" s="31"/>
      <c r="D335" s="137"/>
      <c r="E335" s="87"/>
      <c r="F335" s="87"/>
      <c r="G335" s="87"/>
      <c r="H335" s="87"/>
      <c r="I335" s="137"/>
      <c r="J335" s="137"/>
      <c r="K335" s="137"/>
      <c r="L335" s="137"/>
      <c r="M335" s="79"/>
      <c r="N335" s="57"/>
      <c r="O335" s="58"/>
      <c r="P335" s="58"/>
      <c r="Q335" s="58"/>
      <c r="R335" s="58"/>
      <c r="S335" s="58"/>
      <c r="T335" s="58"/>
      <c r="U335" s="58"/>
      <c r="V335" s="58"/>
      <c r="W335" s="58"/>
      <c r="X335" s="58"/>
      <c r="Y335" s="58"/>
      <c r="Z335" s="58"/>
    </row>
    <row r="336" ht="15.75" customHeight="1">
      <c r="A336" s="98">
        <v>6.17</v>
      </c>
      <c r="B336" s="32" t="s">
        <v>261</v>
      </c>
      <c r="C336" s="31" t="s">
        <v>128</v>
      </c>
      <c r="D336" s="86"/>
      <c r="E336" s="87" t="s">
        <v>59</v>
      </c>
      <c r="F336" s="87" t="s">
        <v>59</v>
      </c>
      <c r="G336" s="87"/>
      <c r="H336" s="87"/>
      <c r="I336" s="137"/>
      <c r="J336" s="137"/>
      <c r="K336" s="137"/>
      <c r="L336" s="137"/>
      <c r="M336" s="115" t="s">
        <v>247</v>
      </c>
      <c r="N336" s="57"/>
      <c r="O336" s="58"/>
      <c r="P336" s="58"/>
      <c r="Q336" s="58"/>
      <c r="R336" s="58"/>
      <c r="S336" s="58"/>
      <c r="T336" s="58"/>
      <c r="U336" s="58"/>
      <c r="V336" s="58"/>
      <c r="W336" s="58"/>
      <c r="X336" s="58"/>
      <c r="Y336" s="58"/>
      <c r="Z336" s="58"/>
    </row>
    <row r="337" ht="15.75" customHeight="1">
      <c r="A337" s="98"/>
      <c r="B337" s="32"/>
      <c r="C337" s="24"/>
      <c r="D337" s="137"/>
      <c r="E337" s="138"/>
      <c r="F337" s="138"/>
      <c r="G337" s="138"/>
      <c r="H337" s="138"/>
      <c r="I337" s="137"/>
      <c r="J337" s="137"/>
      <c r="K337" s="137"/>
      <c r="L337" s="137"/>
      <c r="M337" s="79"/>
      <c r="N337" s="57"/>
      <c r="O337" s="58"/>
      <c r="P337" s="58"/>
      <c r="Q337" s="58"/>
      <c r="R337" s="58"/>
      <c r="S337" s="58"/>
      <c r="T337" s="58"/>
      <c r="U337" s="58"/>
      <c r="V337" s="58"/>
      <c r="W337" s="58"/>
      <c r="X337" s="58"/>
      <c r="Y337" s="58"/>
      <c r="Z337" s="58"/>
    </row>
    <row r="338" ht="15.75" customHeight="1">
      <c r="A338" s="98">
        <v>6.18</v>
      </c>
      <c r="B338" s="32" t="s">
        <v>262</v>
      </c>
      <c r="C338" s="24" t="s">
        <v>128</v>
      </c>
      <c r="D338" s="86"/>
      <c r="E338" s="87">
        <v>1159.0</v>
      </c>
      <c r="F338" s="87">
        <v>108.0</v>
      </c>
      <c r="G338" s="87"/>
      <c r="H338" s="91">
        <f>SUM(E338:G338)</f>
        <v>1267</v>
      </c>
      <c r="I338" s="25">
        <f>D338*E338</f>
        <v>0</v>
      </c>
      <c r="J338" s="25">
        <f>D338*F338</f>
        <v>0</v>
      </c>
      <c r="K338" s="25">
        <f>D338*G338</f>
        <v>0</v>
      </c>
      <c r="L338" s="25">
        <f>D338*H338</f>
        <v>0</v>
      </c>
      <c r="M338" s="115" t="s">
        <v>247</v>
      </c>
      <c r="N338" s="57"/>
      <c r="O338" s="58"/>
      <c r="P338" s="58"/>
      <c r="Q338" s="58"/>
      <c r="R338" s="58"/>
      <c r="S338" s="58"/>
      <c r="T338" s="58"/>
      <c r="U338" s="58"/>
      <c r="V338" s="58"/>
      <c r="W338" s="58"/>
      <c r="X338" s="58"/>
      <c r="Y338" s="58"/>
      <c r="Z338" s="58"/>
    </row>
    <row r="339" ht="15.75" customHeight="1">
      <c r="A339" s="98"/>
      <c r="B339" s="32"/>
      <c r="C339" s="24"/>
      <c r="D339" s="137"/>
      <c r="E339" s="138"/>
      <c r="F339" s="138"/>
      <c r="G339" s="138"/>
      <c r="H339" s="138"/>
      <c r="I339" s="137"/>
      <c r="J339" s="137"/>
      <c r="K339" s="137"/>
      <c r="L339" s="137"/>
      <c r="M339" s="79"/>
      <c r="N339" s="57"/>
      <c r="O339" s="58"/>
      <c r="P339" s="58"/>
      <c r="Q339" s="58"/>
      <c r="R339" s="58"/>
      <c r="S339" s="58"/>
      <c r="T339" s="58"/>
      <c r="U339" s="58"/>
      <c r="V339" s="58"/>
      <c r="W339" s="58"/>
      <c r="X339" s="58"/>
      <c r="Y339" s="58"/>
      <c r="Z339" s="58"/>
    </row>
    <row r="340" ht="15.75" customHeight="1">
      <c r="A340" s="98">
        <v>6.19</v>
      </c>
      <c r="B340" s="32" t="s">
        <v>263</v>
      </c>
      <c r="C340" s="31" t="s">
        <v>128</v>
      </c>
      <c r="D340" s="86"/>
      <c r="E340" s="87" t="s">
        <v>59</v>
      </c>
      <c r="F340" s="87" t="s">
        <v>59</v>
      </c>
      <c r="G340" s="86"/>
      <c r="H340" s="87"/>
      <c r="I340" s="137"/>
      <c r="J340" s="137"/>
      <c r="K340" s="137"/>
      <c r="L340" s="137"/>
      <c r="M340" s="115" t="s">
        <v>247</v>
      </c>
      <c r="N340" s="57"/>
      <c r="O340" s="58"/>
      <c r="P340" s="58"/>
      <c r="Q340" s="58"/>
      <c r="R340" s="58"/>
      <c r="S340" s="58"/>
      <c r="T340" s="58"/>
      <c r="U340" s="58"/>
      <c r="V340" s="58"/>
      <c r="W340" s="58"/>
      <c r="X340" s="58"/>
      <c r="Y340" s="58"/>
      <c r="Z340" s="58"/>
    </row>
    <row r="341" ht="15.75" customHeight="1">
      <c r="A341" s="98"/>
      <c r="B341" s="32"/>
      <c r="C341" s="24"/>
      <c r="D341" s="137"/>
      <c r="E341" s="138"/>
      <c r="F341" s="138"/>
      <c r="G341" s="138"/>
      <c r="H341" s="138"/>
      <c r="I341" s="137"/>
      <c r="J341" s="137"/>
      <c r="K341" s="137"/>
      <c r="L341" s="137"/>
      <c r="M341" s="79"/>
      <c r="N341" s="57"/>
      <c r="O341" s="58"/>
      <c r="P341" s="58"/>
      <c r="Q341" s="58"/>
      <c r="R341" s="58"/>
      <c r="S341" s="58"/>
      <c r="T341" s="58"/>
      <c r="U341" s="58"/>
      <c r="V341" s="58"/>
      <c r="W341" s="58"/>
      <c r="X341" s="58"/>
      <c r="Y341" s="58"/>
      <c r="Z341" s="58"/>
    </row>
    <row r="342" ht="15.75" customHeight="1">
      <c r="A342" s="140" t="s">
        <v>264</v>
      </c>
      <c r="B342" s="32" t="s">
        <v>265</v>
      </c>
      <c r="C342" s="31" t="s">
        <v>128</v>
      </c>
      <c r="D342" s="86"/>
      <c r="E342" s="87">
        <v>1408.0</v>
      </c>
      <c r="F342" s="87">
        <v>510.0</v>
      </c>
      <c r="G342" s="87"/>
      <c r="H342" s="91">
        <f>SUM(E342:G342)</f>
        <v>1918</v>
      </c>
      <c r="I342" s="25">
        <f>D342*E342</f>
        <v>0</v>
      </c>
      <c r="J342" s="25">
        <f>D342*F342</f>
        <v>0</v>
      </c>
      <c r="K342" s="25">
        <f>D342*G342</f>
        <v>0</v>
      </c>
      <c r="L342" s="25">
        <f>D342*H342</f>
        <v>0</v>
      </c>
      <c r="M342" s="115" t="s">
        <v>247</v>
      </c>
      <c r="N342" s="57"/>
      <c r="O342" s="58"/>
      <c r="P342" s="58"/>
      <c r="Q342" s="58"/>
      <c r="R342" s="58"/>
      <c r="S342" s="58"/>
      <c r="T342" s="58"/>
      <c r="U342" s="58"/>
      <c r="V342" s="58"/>
      <c r="W342" s="58"/>
      <c r="X342" s="58"/>
      <c r="Y342" s="58"/>
      <c r="Z342" s="58"/>
    </row>
    <row r="343" ht="15.75" customHeight="1">
      <c r="A343" s="98"/>
      <c r="B343" s="32"/>
      <c r="C343" s="24"/>
      <c r="D343" s="137"/>
      <c r="E343" s="138"/>
      <c r="F343" s="138"/>
      <c r="G343" s="138"/>
      <c r="H343" s="138"/>
      <c r="I343" s="137"/>
      <c r="J343" s="137"/>
      <c r="K343" s="137"/>
      <c r="L343" s="137"/>
      <c r="M343" s="79"/>
      <c r="N343" s="57"/>
      <c r="O343" s="58"/>
      <c r="P343" s="58"/>
      <c r="Q343" s="58"/>
      <c r="R343" s="58"/>
      <c r="S343" s="58"/>
      <c r="T343" s="58"/>
      <c r="U343" s="58"/>
      <c r="V343" s="58"/>
      <c r="W343" s="58"/>
      <c r="X343" s="58"/>
      <c r="Y343" s="58"/>
      <c r="Z343" s="58"/>
    </row>
    <row r="344" ht="15.75" customHeight="1">
      <c r="A344" s="98">
        <v>6.21</v>
      </c>
      <c r="B344" s="32" t="s">
        <v>266</v>
      </c>
      <c r="C344" s="31" t="s">
        <v>128</v>
      </c>
      <c r="D344" s="86"/>
      <c r="E344" s="87" t="s">
        <v>59</v>
      </c>
      <c r="F344" s="87" t="s">
        <v>59</v>
      </c>
      <c r="G344" s="87"/>
      <c r="H344" s="87"/>
      <c r="I344" s="137"/>
      <c r="J344" s="137"/>
      <c r="K344" s="137"/>
      <c r="L344" s="137"/>
      <c r="M344" s="115" t="s">
        <v>247</v>
      </c>
      <c r="N344" s="57"/>
      <c r="O344" s="58"/>
      <c r="P344" s="58"/>
      <c r="Q344" s="58"/>
      <c r="R344" s="58"/>
      <c r="S344" s="58"/>
      <c r="T344" s="58"/>
      <c r="U344" s="58"/>
      <c r="V344" s="58"/>
      <c r="W344" s="58"/>
      <c r="X344" s="58"/>
      <c r="Y344" s="58"/>
      <c r="Z344" s="58"/>
    </row>
    <row r="345" ht="15.75" customHeight="1">
      <c r="A345" s="98"/>
      <c r="B345" s="139"/>
      <c r="C345" s="111"/>
      <c r="D345" s="137"/>
      <c r="E345" s="138"/>
      <c r="F345" s="138"/>
      <c r="G345" s="138"/>
      <c r="H345" s="138"/>
      <c r="I345" s="137"/>
      <c r="J345" s="137"/>
      <c r="K345" s="137"/>
      <c r="L345" s="137"/>
      <c r="M345" s="79"/>
      <c r="N345" s="57"/>
      <c r="O345" s="58"/>
      <c r="P345" s="58"/>
      <c r="Q345" s="58"/>
      <c r="R345" s="58"/>
      <c r="S345" s="58"/>
      <c r="T345" s="58"/>
      <c r="U345" s="58"/>
      <c r="V345" s="58"/>
      <c r="W345" s="58"/>
      <c r="X345" s="58"/>
      <c r="Y345" s="58"/>
      <c r="Z345" s="58"/>
    </row>
    <row r="346" ht="15.75" customHeight="1">
      <c r="A346" s="98">
        <v>6.22</v>
      </c>
      <c r="B346" s="32" t="s">
        <v>267</v>
      </c>
      <c r="C346" s="24" t="s">
        <v>109</v>
      </c>
      <c r="D346" s="86"/>
      <c r="E346" s="87" t="s">
        <v>129</v>
      </c>
      <c r="F346" s="87">
        <v>21.862500000000004</v>
      </c>
      <c r="G346" s="87"/>
      <c r="H346" s="91">
        <f>SUM(E346:G346)</f>
        <v>21.8625</v>
      </c>
      <c r="I346" s="25"/>
      <c r="J346" s="25">
        <f>D346*F346</f>
        <v>0</v>
      </c>
      <c r="K346" s="25">
        <f>D346*G346</f>
        <v>0</v>
      </c>
      <c r="L346" s="25">
        <f>D346*H346</f>
        <v>0</v>
      </c>
      <c r="M346" s="115" t="s">
        <v>268</v>
      </c>
      <c r="N346" s="57"/>
      <c r="O346" s="58"/>
      <c r="P346" s="58"/>
      <c r="Q346" s="58"/>
      <c r="R346" s="58"/>
      <c r="S346" s="58"/>
      <c r="T346" s="58"/>
      <c r="U346" s="58"/>
      <c r="V346" s="58"/>
      <c r="W346" s="58"/>
      <c r="X346" s="58"/>
      <c r="Y346" s="58"/>
      <c r="Z346" s="58"/>
    </row>
    <row r="347" ht="15.75" customHeight="1">
      <c r="A347" s="98"/>
      <c r="B347" s="32"/>
      <c r="C347" s="24"/>
      <c r="D347" s="137"/>
      <c r="E347" s="138"/>
      <c r="F347" s="138"/>
      <c r="G347" s="138"/>
      <c r="H347" s="138"/>
      <c r="I347" s="137"/>
      <c r="J347" s="137"/>
      <c r="K347" s="137"/>
      <c r="L347" s="137"/>
      <c r="M347" s="79"/>
      <c r="N347" s="57"/>
      <c r="O347" s="58"/>
      <c r="P347" s="58"/>
      <c r="Q347" s="58"/>
      <c r="R347" s="58"/>
      <c r="S347" s="58"/>
      <c r="T347" s="58"/>
      <c r="U347" s="58"/>
      <c r="V347" s="58"/>
      <c r="W347" s="58"/>
      <c r="X347" s="58"/>
      <c r="Y347" s="58"/>
      <c r="Z347" s="58"/>
    </row>
    <row r="348" ht="15.75" customHeight="1">
      <c r="A348" s="98">
        <v>6.23</v>
      </c>
      <c r="B348" s="32" t="s">
        <v>269</v>
      </c>
      <c r="C348" s="24" t="s">
        <v>128</v>
      </c>
      <c r="D348" s="86"/>
      <c r="E348" s="87">
        <v>211.32</v>
      </c>
      <c r="F348" s="87" t="s">
        <v>129</v>
      </c>
      <c r="G348" s="86"/>
      <c r="H348" s="91">
        <f>SUM(E348:G348)</f>
        <v>211.32</v>
      </c>
      <c r="I348" s="25">
        <f>D348*E348</f>
        <v>0</v>
      </c>
      <c r="J348" s="25"/>
      <c r="K348" s="25">
        <f>D348*G348</f>
        <v>0</v>
      </c>
      <c r="L348" s="25">
        <f>D348*H348</f>
        <v>0</v>
      </c>
      <c r="M348" s="115" t="s">
        <v>270</v>
      </c>
      <c r="N348" s="141"/>
      <c r="O348" s="58"/>
      <c r="P348" s="58"/>
      <c r="Q348" s="58"/>
      <c r="R348" s="58"/>
      <c r="S348" s="58"/>
      <c r="T348" s="58"/>
      <c r="U348" s="58"/>
      <c r="V348" s="58"/>
      <c r="W348" s="58"/>
      <c r="X348" s="58"/>
      <c r="Y348" s="58"/>
      <c r="Z348" s="58"/>
    </row>
    <row r="349" ht="15.75" customHeight="1">
      <c r="A349" s="98"/>
      <c r="B349" s="32"/>
      <c r="C349" s="24"/>
      <c r="D349" s="137"/>
      <c r="E349" s="138"/>
      <c r="F349" s="138"/>
      <c r="G349" s="138"/>
      <c r="H349" s="138"/>
      <c r="I349" s="137"/>
      <c r="J349" s="137"/>
      <c r="K349" s="137"/>
      <c r="L349" s="137"/>
      <c r="M349" s="79"/>
      <c r="N349" s="57"/>
      <c r="O349" s="58"/>
      <c r="P349" s="58"/>
      <c r="Q349" s="58"/>
      <c r="R349" s="58"/>
      <c r="S349" s="58"/>
      <c r="T349" s="58"/>
      <c r="U349" s="58"/>
      <c r="V349" s="58"/>
      <c r="W349" s="58"/>
      <c r="X349" s="58"/>
      <c r="Y349" s="58"/>
      <c r="Z349" s="58"/>
    </row>
    <row r="350" ht="15.75" customHeight="1">
      <c r="A350" s="98">
        <v>6.24</v>
      </c>
      <c r="B350" s="93" t="s">
        <v>271</v>
      </c>
      <c r="C350" s="24" t="s">
        <v>128</v>
      </c>
      <c r="D350" s="86"/>
      <c r="E350" s="87">
        <v>44.0</v>
      </c>
      <c r="F350" s="87">
        <v>5.0</v>
      </c>
      <c r="G350" s="87"/>
      <c r="H350" s="91">
        <f>SUM(E350:G350)</f>
        <v>49</v>
      </c>
      <c r="I350" s="25">
        <f>D350*E350</f>
        <v>0</v>
      </c>
      <c r="J350" s="25">
        <f>D350*F350</f>
        <v>0</v>
      </c>
      <c r="K350" s="25">
        <f>D350*G350</f>
        <v>0</v>
      </c>
      <c r="L350" s="25">
        <f>D350*H350</f>
        <v>0</v>
      </c>
      <c r="M350" s="115" t="s">
        <v>270</v>
      </c>
      <c r="N350" s="57"/>
      <c r="O350" s="58"/>
      <c r="P350" s="58"/>
      <c r="Q350" s="58"/>
      <c r="R350" s="58"/>
      <c r="S350" s="58"/>
      <c r="T350" s="58"/>
      <c r="U350" s="58"/>
      <c r="V350" s="58"/>
      <c r="W350" s="58"/>
      <c r="X350" s="58"/>
      <c r="Y350" s="58"/>
      <c r="Z350" s="58"/>
    </row>
    <row r="351" ht="15.75" customHeight="1">
      <c r="A351" s="98"/>
      <c r="B351" s="32"/>
      <c r="C351" s="24"/>
      <c r="D351" s="137"/>
      <c r="E351" s="138"/>
      <c r="F351" s="137"/>
      <c r="G351" s="138"/>
      <c r="H351" s="138"/>
      <c r="I351" s="137"/>
      <c r="J351" s="137"/>
      <c r="K351" s="137"/>
      <c r="L351" s="137"/>
      <c r="M351" s="79"/>
      <c r="N351" s="57"/>
      <c r="O351" s="58"/>
      <c r="P351" s="58"/>
      <c r="Q351" s="58"/>
      <c r="R351" s="58"/>
      <c r="S351" s="58"/>
      <c r="T351" s="58"/>
      <c r="U351" s="58"/>
      <c r="V351" s="58"/>
      <c r="W351" s="58"/>
      <c r="X351" s="58"/>
      <c r="Y351" s="58"/>
      <c r="Z351" s="58"/>
    </row>
    <row r="352" ht="15.75" customHeight="1">
      <c r="A352" s="98">
        <v>6.25</v>
      </c>
      <c r="B352" s="93" t="s">
        <v>272</v>
      </c>
      <c r="C352" s="24" t="s">
        <v>128</v>
      </c>
      <c r="D352" s="86"/>
      <c r="E352" s="87">
        <v>11.0</v>
      </c>
      <c r="F352" s="87">
        <v>44.0</v>
      </c>
      <c r="G352" s="87"/>
      <c r="H352" s="91">
        <f>SUM(E352:G352)</f>
        <v>55</v>
      </c>
      <c r="I352" s="25">
        <f>D352*E352</f>
        <v>0</v>
      </c>
      <c r="J352" s="25">
        <f>D352*F352</f>
        <v>0</v>
      </c>
      <c r="K352" s="25">
        <f>D352*G352</f>
        <v>0</v>
      </c>
      <c r="L352" s="25">
        <f>D352*H352</f>
        <v>0</v>
      </c>
      <c r="M352" s="115" t="s">
        <v>270</v>
      </c>
      <c r="N352" s="57"/>
      <c r="O352" s="58"/>
      <c r="P352" s="58"/>
      <c r="Q352" s="58"/>
      <c r="R352" s="58"/>
      <c r="S352" s="58"/>
      <c r="T352" s="58"/>
      <c r="U352" s="58"/>
      <c r="V352" s="58"/>
      <c r="W352" s="58"/>
      <c r="X352" s="58"/>
      <c r="Y352" s="58"/>
      <c r="Z352" s="58"/>
    </row>
    <row r="353" ht="15.75" customHeight="1">
      <c r="A353" s="98"/>
      <c r="B353" s="93"/>
      <c r="C353" s="24"/>
      <c r="D353" s="137"/>
      <c r="E353" s="87"/>
      <c r="F353" s="87"/>
      <c r="G353" s="87"/>
      <c r="H353" s="87"/>
      <c r="I353" s="137"/>
      <c r="J353" s="137"/>
      <c r="K353" s="137"/>
      <c r="L353" s="137"/>
      <c r="M353" s="79"/>
      <c r="N353" s="57"/>
      <c r="O353" s="58"/>
      <c r="P353" s="58"/>
      <c r="Q353" s="58"/>
      <c r="R353" s="58"/>
      <c r="S353" s="58"/>
      <c r="T353" s="58"/>
      <c r="U353" s="58"/>
      <c r="V353" s="58"/>
      <c r="W353" s="58"/>
      <c r="X353" s="58"/>
      <c r="Y353" s="58"/>
      <c r="Z353" s="58"/>
    </row>
    <row r="354" ht="15.75" customHeight="1">
      <c r="A354" s="98">
        <v>6.26</v>
      </c>
      <c r="B354" s="32" t="s">
        <v>273</v>
      </c>
      <c r="C354" s="24" t="s">
        <v>128</v>
      </c>
      <c r="D354" s="86"/>
      <c r="E354" s="87">
        <v>57.4</v>
      </c>
      <c r="F354" s="87">
        <v>125.19999999999999</v>
      </c>
      <c r="G354" s="87"/>
      <c r="H354" s="91">
        <f>SUM(E354:G354)</f>
        <v>182.6</v>
      </c>
      <c r="I354" s="25">
        <f>D354*E354</f>
        <v>0</v>
      </c>
      <c r="J354" s="25">
        <f>D354*F354</f>
        <v>0</v>
      </c>
      <c r="K354" s="25">
        <f>D354*G354</f>
        <v>0</v>
      </c>
      <c r="L354" s="25">
        <f>D354*H354</f>
        <v>0</v>
      </c>
      <c r="M354" s="115" t="s">
        <v>270</v>
      </c>
      <c r="N354" s="57"/>
      <c r="O354" s="58"/>
      <c r="P354" s="58"/>
      <c r="Q354" s="58"/>
      <c r="R354" s="58"/>
      <c r="S354" s="58"/>
      <c r="T354" s="58"/>
      <c r="U354" s="58"/>
      <c r="V354" s="58"/>
      <c r="W354" s="58"/>
      <c r="X354" s="58"/>
      <c r="Y354" s="58"/>
      <c r="Z354" s="58"/>
    </row>
    <row r="355" ht="15.75" customHeight="1">
      <c r="A355" s="98"/>
      <c r="B355" s="32"/>
      <c r="C355" s="24"/>
      <c r="D355" s="137"/>
      <c r="E355" s="138"/>
      <c r="F355" s="138"/>
      <c r="G355" s="138"/>
      <c r="H355" s="138"/>
      <c r="I355" s="137"/>
      <c r="J355" s="137"/>
      <c r="K355" s="137"/>
      <c r="L355" s="137"/>
      <c r="M355" s="79"/>
      <c r="N355" s="57"/>
      <c r="O355" s="58"/>
      <c r="P355" s="58"/>
      <c r="Q355" s="58"/>
      <c r="R355" s="58"/>
      <c r="S355" s="58"/>
      <c r="T355" s="58"/>
      <c r="U355" s="58"/>
      <c r="V355" s="58"/>
      <c r="W355" s="58"/>
      <c r="X355" s="58"/>
      <c r="Y355" s="58"/>
      <c r="Z355" s="58"/>
    </row>
    <row r="356" ht="15.75" customHeight="1">
      <c r="A356" s="98">
        <v>6.27</v>
      </c>
      <c r="B356" s="32" t="s">
        <v>274</v>
      </c>
      <c r="C356" s="24" t="s">
        <v>109</v>
      </c>
      <c r="D356" s="86"/>
      <c r="E356" s="87">
        <v>17.0</v>
      </c>
      <c r="F356" s="87">
        <v>12.0</v>
      </c>
      <c r="G356" s="87"/>
      <c r="H356" s="91">
        <f>SUM(E356:G356)</f>
        <v>29</v>
      </c>
      <c r="I356" s="25">
        <f>D356*E356</f>
        <v>0</v>
      </c>
      <c r="J356" s="25">
        <f>D356*F356</f>
        <v>0</v>
      </c>
      <c r="K356" s="25">
        <f>D356*G356</f>
        <v>0</v>
      </c>
      <c r="L356" s="25">
        <f>D356*H356</f>
        <v>0</v>
      </c>
      <c r="M356" s="79"/>
      <c r="N356" s="57"/>
      <c r="O356" s="58"/>
      <c r="P356" s="58"/>
      <c r="Q356" s="58"/>
      <c r="R356" s="58"/>
      <c r="S356" s="58"/>
      <c r="T356" s="58"/>
      <c r="U356" s="58"/>
      <c r="V356" s="58"/>
      <c r="W356" s="58"/>
      <c r="X356" s="58"/>
      <c r="Y356" s="58"/>
      <c r="Z356" s="58"/>
    </row>
    <row r="357" ht="15.75" customHeight="1">
      <c r="A357" s="98"/>
      <c r="B357" s="32"/>
      <c r="C357" s="24"/>
      <c r="D357" s="137"/>
      <c r="E357" s="138"/>
      <c r="F357" s="138"/>
      <c r="G357" s="138"/>
      <c r="H357" s="138"/>
      <c r="I357" s="137"/>
      <c r="J357" s="137"/>
      <c r="K357" s="137"/>
      <c r="L357" s="137"/>
      <c r="M357" s="79"/>
      <c r="N357" s="57"/>
      <c r="O357" s="58"/>
      <c r="P357" s="58"/>
      <c r="Q357" s="58"/>
      <c r="R357" s="58"/>
      <c r="S357" s="58"/>
      <c r="T357" s="58"/>
      <c r="U357" s="58"/>
      <c r="V357" s="58"/>
      <c r="W357" s="58"/>
      <c r="X357" s="58"/>
      <c r="Y357" s="58"/>
      <c r="Z357" s="58"/>
    </row>
    <row r="358" ht="15.75" customHeight="1">
      <c r="A358" s="98">
        <v>6.28</v>
      </c>
      <c r="B358" s="32" t="s">
        <v>275</v>
      </c>
      <c r="C358" s="24" t="s">
        <v>128</v>
      </c>
      <c r="D358" s="86"/>
      <c r="E358" s="87">
        <v>22.0</v>
      </c>
      <c r="F358" s="87">
        <v>48.0</v>
      </c>
      <c r="G358" s="87"/>
      <c r="H358" s="91">
        <f>SUM(E358:G358)</f>
        <v>70</v>
      </c>
      <c r="I358" s="25">
        <f>D358*E358</f>
        <v>0</v>
      </c>
      <c r="J358" s="25">
        <f>D358*F358</f>
        <v>0</v>
      </c>
      <c r="K358" s="25">
        <f>D358*G358</f>
        <v>0</v>
      </c>
      <c r="L358" s="25">
        <f>D358*H358</f>
        <v>0</v>
      </c>
      <c r="M358" s="79"/>
      <c r="N358" s="57"/>
      <c r="O358" s="58"/>
      <c r="P358" s="58"/>
      <c r="Q358" s="58"/>
      <c r="R358" s="58"/>
      <c r="S358" s="58"/>
      <c r="T358" s="58"/>
      <c r="U358" s="58"/>
      <c r="V358" s="58"/>
      <c r="W358" s="58"/>
      <c r="X358" s="58"/>
      <c r="Y358" s="58"/>
      <c r="Z358" s="58"/>
    </row>
    <row r="359" ht="15.75" customHeight="1">
      <c r="A359" s="98"/>
      <c r="B359" s="32"/>
      <c r="C359" s="24"/>
      <c r="D359" s="137"/>
      <c r="E359" s="138"/>
      <c r="F359" s="138"/>
      <c r="G359" s="138"/>
      <c r="H359" s="138"/>
      <c r="I359" s="137"/>
      <c r="J359" s="137"/>
      <c r="K359" s="137"/>
      <c r="L359" s="137"/>
      <c r="M359" s="79"/>
      <c r="N359" s="57"/>
      <c r="O359" s="58"/>
      <c r="P359" s="58"/>
      <c r="Q359" s="58"/>
      <c r="R359" s="58"/>
      <c r="S359" s="58"/>
      <c r="T359" s="58"/>
      <c r="U359" s="58"/>
      <c r="V359" s="58"/>
      <c r="W359" s="58"/>
      <c r="X359" s="58"/>
      <c r="Y359" s="58"/>
      <c r="Z359" s="58"/>
    </row>
    <row r="360" ht="15.75" customHeight="1">
      <c r="A360" s="42">
        <v>6.29</v>
      </c>
      <c r="B360" s="32" t="s">
        <v>276</v>
      </c>
      <c r="C360" s="24" t="s">
        <v>128</v>
      </c>
      <c r="D360" s="86"/>
      <c r="E360" s="87">
        <v>23.0</v>
      </c>
      <c r="F360" s="87">
        <v>4.0</v>
      </c>
      <c r="G360" s="87"/>
      <c r="H360" s="91">
        <f>SUM(E360:G360)</f>
        <v>27</v>
      </c>
      <c r="I360" s="25">
        <f>D360*E360</f>
        <v>0</v>
      </c>
      <c r="J360" s="25">
        <f>D360*F360</f>
        <v>0</v>
      </c>
      <c r="K360" s="25">
        <f>D360*G360</f>
        <v>0</v>
      </c>
      <c r="L360" s="25">
        <f>D360*H360</f>
        <v>0</v>
      </c>
      <c r="M360" s="79"/>
      <c r="N360" s="57"/>
      <c r="O360" s="58"/>
      <c r="P360" s="58"/>
      <c r="Q360" s="58"/>
      <c r="R360" s="58"/>
      <c r="S360" s="58"/>
      <c r="T360" s="58"/>
      <c r="U360" s="58"/>
      <c r="V360" s="58"/>
      <c r="W360" s="58"/>
      <c r="X360" s="58"/>
      <c r="Y360" s="58"/>
      <c r="Z360" s="58"/>
    </row>
    <row r="361" ht="15.75" customHeight="1">
      <c r="A361" s="24"/>
      <c r="B361" s="32" t="s">
        <v>277</v>
      </c>
      <c r="C361" s="24"/>
      <c r="D361" s="137"/>
      <c r="E361" s="138"/>
      <c r="F361" s="138"/>
      <c r="G361" s="138"/>
      <c r="H361" s="138"/>
      <c r="I361" s="137"/>
      <c r="J361" s="137"/>
      <c r="K361" s="137"/>
      <c r="L361" s="137"/>
      <c r="M361" s="79"/>
      <c r="N361" s="57"/>
      <c r="O361" s="58"/>
      <c r="P361" s="58"/>
      <c r="Q361" s="58"/>
      <c r="R361" s="58"/>
      <c r="S361" s="58"/>
      <c r="T361" s="58"/>
      <c r="U361" s="58"/>
      <c r="V361" s="58"/>
      <c r="W361" s="58"/>
      <c r="X361" s="58"/>
      <c r="Y361" s="58"/>
      <c r="Z361" s="58"/>
    </row>
    <row r="362" ht="15.75" customHeight="1">
      <c r="A362" s="24"/>
      <c r="B362" s="32" t="s">
        <v>278</v>
      </c>
      <c r="C362" s="24"/>
      <c r="D362" s="137"/>
      <c r="E362" s="138"/>
      <c r="F362" s="138"/>
      <c r="G362" s="138"/>
      <c r="H362" s="138"/>
      <c r="I362" s="137"/>
      <c r="J362" s="137"/>
      <c r="K362" s="137"/>
      <c r="L362" s="137"/>
      <c r="M362" s="79"/>
      <c r="N362" s="57"/>
      <c r="O362" s="58"/>
      <c r="P362" s="58"/>
      <c r="Q362" s="58"/>
      <c r="R362" s="58"/>
      <c r="S362" s="58"/>
      <c r="T362" s="58"/>
      <c r="U362" s="58"/>
      <c r="V362" s="58"/>
      <c r="W362" s="58"/>
      <c r="X362" s="58"/>
      <c r="Y362" s="58"/>
      <c r="Z362" s="58"/>
    </row>
    <row r="363" ht="15.75" customHeight="1">
      <c r="A363" s="24"/>
      <c r="B363" s="32" t="s">
        <v>279</v>
      </c>
      <c r="C363" s="24"/>
      <c r="D363" s="137"/>
      <c r="E363" s="138"/>
      <c r="F363" s="138"/>
      <c r="G363" s="138"/>
      <c r="H363" s="138"/>
      <c r="I363" s="137"/>
      <c r="J363" s="137"/>
      <c r="K363" s="137"/>
      <c r="L363" s="137"/>
      <c r="M363" s="79"/>
      <c r="N363" s="57"/>
      <c r="O363" s="58"/>
      <c r="P363" s="58"/>
      <c r="Q363" s="58"/>
      <c r="R363" s="58"/>
      <c r="S363" s="58"/>
      <c r="T363" s="58"/>
      <c r="U363" s="58"/>
      <c r="V363" s="58"/>
      <c r="W363" s="58"/>
      <c r="X363" s="58"/>
      <c r="Y363" s="58"/>
      <c r="Z363" s="58"/>
    </row>
    <row r="364" ht="15.75" customHeight="1">
      <c r="A364" s="24"/>
      <c r="B364" s="32" t="s">
        <v>280</v>
      </c>
      <c r="C364" s="24"/>
      <c r="D364" s="137"/>
      <c r="E364" s="138"/>
      <c r="F364" s="138"/>
      <c r="G364" s="138"/>
      <c r="H364" s="138"/>
      <c r="I364" s="137"/>
      <c r="J364" s="137"/>
      <c r="K364" s="137"/>
      <c r="L364" s="137"/>
      <c r="M364" s="79"/>
      <c r="N364" s="57"/>
      <c r="O364" s="58"/>
      <c r="P364" s="58"/>
      <c r="Q364" s="58"/>
      <c r="R364" s="58"/>
      <c r="S364" s="58"/>
      <c r="T364" s="58"/>
      <c r="U364" s="58"/>
      <c r="V364" s="58"/>
      <c r="W364" s="58"/>
      <c r="X364" s="58"/>
      <c r="Y364" s="58"/>
      <c r="Z364" s="58"/>
    </row>
    <row r="365" ht="15.75" customHeight="1">
      <c r="A365" s="24"/>
      <c r="B365" s="32" t="s">
        <v>281</v>
      </c>
      <c r="C365" s="24"/>
      <c r="D365" s="137"/>
      <c r="E365" s="138"/>
      <c r="F365" s="138"/>
      <c r="G365" s="138"/>
      <c r="H365" s="138"/>
      <c r="I365" s="137"/>
      <c r="J365" s="137"/>
      <c r="K365" s="137"/>
      <c r="L365" s="137"/>
      <c r="M365" s="79"/>
      <c r="N365" s="57"/>
      <c r="O365" s="58"/>
      <c r="P365" s="58"/>
      <c r="Q365" s="58"/>
      <c r="R365" s="58"/>
      <c r="S365" s="58"/>
      <c r="T365" s="58"/>
      <c r="U365" s="58"/>
      <c r="V365" s="58"/>
      <c r="W365" s="58"/>
      <c r="X365" s="58"/>
      <c r="Y365" s="58"/>
      <c r="Z365" s="58"/>
    </row>
    <row r="366" ht="15.75" customHeight="1">
      <c r="A366" s="24"/>
      <c r="B366" s="32" t="s">
        <v>282</v>
      </c>
      <c r="C366" s="24"/>
      <c r="D366" s="137"/>
      <c r="E366" s="138"/>
      <c r="F366" s="138"/>
      <c r="G366" s="138"/>
      <c r="H366" s="138"/>
      <c r="I366" s="137"/>
      <c r="J366" s="137"/>
      <c r="K366" s="137"/>
      <c r="L366" s="137"/>
      <c r="M366" s="79"/>
      <c r="N366" s="57"/>
      <c r="O366" s="58"/>
      <c r="P366" s="58"/>
      <c r="Q366" s="58"/>
      <c r="R366" s="58"/>
      <c r="S366" s="58"/>
      <c r="T366" s="58"/>
      <c r="U366" s="58"/>
      <c r="V366" s="58"/>
      <c r="W366" s="58"/>
      <c r="X366" s="58"/>
      <c r="Y366" s="58"/>
      <c r="Z366" s="58"/>
    </row>
    <row r="367" ht="15.75" customHeight="1">
      <c r="A367" s="24"/>
      <c r="B367" s="32"/>
      <c r="C367" s="24"/>
      <c r="D367" s="137"/>
      <c r="E367" s="138"/>
      <c r="F367" s="138"/>
      <c r="G367" s="138"/>
      <c r="H367" s="138"/>
      <c r="I367" s="137"/>
      <c r="J367" s="137"/>
      <c r="K367" s="137"/>
      <c r="L367" s="137"/>
      <c r="M367" s="79"/>
      <c r="N367" s="57"/>
      <c r="O367" s="58"/>
      <c r="P367" s="58"/>
      <c r="Q367" s="58"/>
      <c r="R367" s="58"/>
      <c r="S367" s="58"/>
      <c r="T367" s="58"/>
      <c r="U367" s="58"/>
      <c r="V367" s="58"/>
      <c r="W367" s="58"/>
      <c r="X367" s="58"/>
      <c r="Y367" s="58"/>
      <c r="Z367" s="58"/>
    </row>
    <row r="368" ht="15.75" customHeight="1">
      <c r="A368" s="122" t="s">
        <v>283</v>
      </c>
      <c r="B368" s="32" t="s">
        <v>284</v>
      </c>
      <c r="C368" s="24" t="s">
        <v>128</v>
      </c>
      <c r="D368" s="86"/>
      <c r="E368" s="87">
        <v>5.0</v>
      </c>
      <c r="F368" s="120" t="s">
        <v>129</v>
      </c>
      <c r="G368" s="120"/>
      <c r="H368" s="91">
        <f>SUM(E368:G368)</f>
        <v>5</v>
      </c>
      <c r="I368" s="25">
        <f>D368*E368</f>
        <v>0</v>
      </c>
      <c r="J368" s="25"/>
      <c r="K368" s="25">
        <f>D368*G368</f>
        <v>0</v>
      </c>
      <c r="L368" s="25">
        <f>D368*H368</f>
        <v>0</v>
      </c>
      <c r="M368" s="115" t="s">
        <v>270</v>
      </c>
      <c r="N368" s="57"/>
      <c r="O368" s="58"/>
      <c r="P368" s="58"/>
      <c r="Q368" s="58"/>
      <c r="R368" s="58"/>
      <c r="S368" s="58"/>
      <c r="T368" s="58"/>
      <c r="U368" s="58"/>
      <c r="V368" s="58"/>
      <c r="W368" s="58"/>
      <c r="X368" s="58"/>
      <c r="Y368" s="58"/>
      <c r="Z368" s="58"/>
    </row>
    <row r="369" ht="15.75" customHeight="1">
      <c r="A369" s="24"/>
      <c r="B369" s="32"/>
      <c r="C369" s="24"/>
      <c r="D369" s="137"/>
      <c r="E369" s="138"/>
      <c r="F369" s="138"/>
      <c r="G369" s="138"/>
      <c r="H369" s="138"/>
      <c r="I369" s="137"/>
      <c r="J369" s="137"/>
      <c r="K369" s="137"/>
      <c r="L369" s="137"/>
      <c r="M369" s="79"/>
      <c r="N369" s="57"/>
      <c r="O369" s="58"/>
      <c r="P369" s="58"/>
      <c r="Q369" s="58"/>
      <c r="R369" s="58"/>
      <c r="S369" s="58"/>
      <c r="T369" s="58"/>
      <c r="U369" s="58"/>
      <c r="V369" s="58"/>
      <c r="W369" s="58"/>
      <c r="X369" s="58"/>
      <c r="Y369" s="58"/>
      <c r="Z369" s="58"/>
    </row>
    <row r="370" ht="15.75" customHeight="1">
      <c r="A370" s="24">
        <v>6.31</v>
      </c>
      <c r="B370" s="32" t="s">
        <v>285</v>
      </c>
      <c r="C370" s="24" t="s">
        <v>45</v>
      </c>
      <c r="D370" s="86"/>
      <c r="E370" s="120" t="s">
        <v>59</v>
      </c>
      <c r="F370" s="87">
        <v>159.0</v>
      </c>
      <c r="G370" s="87"/>
      <c r="H370" s="91">
        <f>SUM(E370:G370)</f>
        <v>159</v>
      </c>
      <c r="I370" s="25"/>
      <c r="J370" s="25">
        <f>D370*F370</f>
        <v>0</v>
      </c>
      <c r="K370" s="25">
        <f>D370*G370</f>
        <v>0</v>
      </c>
      <c r="L370" s="25">
        <f>D370*H370</f>
        <v>0</v>
      </c>
      <c r="M370" s="79"/>
      <c r="N370" s="57"/>
      <c r="O370" s="58"/>
      <c r="P370" s="58"/>
      <c r="Q370" s="58"/>
      <c r="R370" s="58"/>
      <c r="S370" s="58"/>
      <c r="T370" s="58"/>
      <c r="U370" s="58"/>
      <c r="V370" s="58"/>
      <c r="W370" s="58"/>
      <c r="X370" s="58"/>
      <c r="Y370" s="58"/>
      <c r="Z370" s="58"/>
    </row>
    <row r="371" ht="15.75" customHeight="1">
      <c r="A371" s="24"/>
      <c r="B371" s="32"/>
      <c r="C371" s="24"/>
      <c r="D371" s="137"/>
      <c r="E371" s="138"/>
      <c r="F371" s="138"/>
      <c r="G371" s="138"/>
      <c r="H371" s="138"/>
      <c r="I371" s="137"/>
      <c r="J371" s="137"/>
      <c r="K371" s="137"/>
      <c r="L371" s="137"/>
      <c r="M371" s="79"/>
      <c r="N371" s="57"/>
      <c r="O371" s="58"/>
      <c r="P371" s="58"/>
      <c r="Q371" s="58"/>
      <c r="R371" s="58"/>
      <c r="S371" s="58"/>
      <c r="T371" s="58"/>
      <c r="U371" s="58"/>
      <c r="V371" s="58"/>
      <c r="W371" s="58"/>
      <c r="X371" s="58"/>
      <c r="Y371" s="58"/>
      <c r="Z371" s="58"/>
    </row>
    <row r="372" ht="15.75" customHeight="1">
      <c r="A372" s="24">
        <v>6.32</v>
      </c>
      <c r="B372" s="32" t="s">
        <v>286</v>
      </c>
      <c r="C372" s="24" t="s">
        <v>128</v>
      </c>
      <c r="D372" s="86"/>
      <c r="E372" s="120" t="s">
        <v>129</v>
      </c>
      <c r="F372" s="87">
        <v>11.0</v>
      </c>
      <c r="G372" s="87"/>
      <c r="H372" s="91">
        <f>SUM(E372:G372)</f>
        <v>11</v>
      </c>
      <c r="I372" s="25"/>
      <c r="J372" s="25">
        <f>D372*F372</f>
        <v>0</v>
      </c>
      <c r="K372" s="25">
        <f>D372*G372</f>
        <v>0</v>
      </c>
      <c r="L372" s="25">
        <f>D372*H372</f>
        <v>0</v>
      </c>
      <c r="M372" s="115" t="s">
        <v>287</v>
      </c>
      <c r="N372" s="57"/>
      <c r="O372" s="58"/>
      <c r="P372" s="58"/>
      <c r="Q372" s="58"/>
      <c r="R372" s="58"/>
      <c r="S372" s="58"/>
      <c r="T372" s="58"/>
      <c r="U372" s="58"/>
      <c r="V372" s="58"/>
      <c r="W372" s="58"/>
      <c r="X372" s="58"/>
      <c r="Y372" s="58"/>
      <c r="Z372" s="58"/>
    </row>
    <row r="373" ht="15.75" customHeight="1">
      <c r="A373" s="24"/>
      <c r="B373" s="32"/>
      <c r="C373" s="24"/>
      <c r="D373" s="137"/>
      <c r="E373" s="138"/>
      <c r="F373" s="138"/>
      <c r="G373" s="138"/>
      <c r="H373" s="138"/>
      <c r="I373" s="137"/>
      <c r="J373" s="137"/>
      <c r="K373" s="137"/>
      <c r="L373" s="137"/>
      <c r="M373" s="79"/>
      <c r="N373" s="57"/>
      <c r="O373" s="58"/>
      <c r="P373" s="58"/>
      <c r="Q373" s="58"/>
      <c r="R373" s="58"/>
      <c r="S373" s="58"/>
      <c r="T373" s="58"/>
      <c r="U373" s="58"/>
      <c r="V373" s="58"/>
      <c r="W373" s="58"/>
      <c r="X373" s="58"/>
      <c r="Y373" s="58"/>
      <c r="Z373" s="58"/>
    </row>
    <row r="374" ht="15.75" customHeight="1">
      <c r="A374" s="24">
        <v>6.33</v>
      </c>
      <c r="B374" s="32" t="s">
        <v>288</v>
      </c>
      <c r="C374" s="24" t="s">
        <v>109</v>
      </c>
      <c r="D374" s="86"/>
      <c r="E374" s="87">
        <v>785.0</v>
      </c>
      <c r="F374" s="87">
        <v>909.0</v>
      </c>
      <c r="G374" s="87"/>
      <c r="H374" s="91">
        <f>SUM(E374:G374)</f>
        <v>1694</v>
      </c>
      <c r="I374" s="25">
        <f>D374*E374</f>
        <v>0</v>
      </c>
      <c r="J374" s="25">
        <f>D374*F374</f>
        <v>0</v>
      </c>
      <c r="K374" s="25">
        <f>D374*G374</f>
        <v>0</v>
      </c>
      <c r="L374" s="25">
        <f>D374*H374</f>
        <v>0</v>
      </c>
      <c r="M374" s="79"/>
      <c r="N374" s="57"/>
      <c r="O374" s="58"/>
      <c r="P374" s="58"/>
      <c r="Q374" s="58"/>
      <c r="R374" s="58"/>
      <c r="S374" s="58"/>
      <c r="T374" s="58"/>
      <c r="U374" s="58"/>
      <c r="V374" s="58"/>
      <c r="W374" s="58"/>
      <c r="X374" s="58"/>
      <c r="Y374" s="58"/>
      <c r="Z374" s="58"/>
    </row>
    <row r="375" ht="15.75" customHeight="1">
      <c r="A375" s="24"/>
      <c r="B375" s="32"/>
      <c r="C375" s="24"/>
      <c r="D375" s="137"/>
      <c r="E375" s="87"/>
      <c r="F375" s="87"/>
      <c r="G375" s="87"/>
      <c r="H375" s="87"/>
      <c r="I375" s="137"/>
      <c r="J375" s="137"/>
      <c r="K375" s="137"/>
      <c r="L375" s="137"/>
      <c r="M375" s="79"/>
      <c r="N375" s="57"/>
      <c r="O375" s="58"/>
      <c r="P375" s="58"/>
      <c r="Q375" s="58"/>
      <c r="R375" s="58"/>
      <c r="S375" s="58"/>
      <c r="T375" s="58"/>
      <c r="U375" s="58"/>
      <c r="V375" s="58"/>
      <c r="W375" s="58"/>
      <c r="X375" s="58"/>
      <c r="Y375" s="58"/>
      <c r="Z375" s="58"/>
    </row>
    <row r="376" ht="15.75" customHeight="1">
      <c r="A376" s="24">
        <v>6.34</v>
      </c>
      <c r="B376" s="32" t="s">
        <v>289</v>
      </c>
      <c r="C376" s="24" t="s">
        <v>109</v>
      </c>
      <c r="D376" s="86"/>
      <c r="E376" s="87">
        <v>6.0</v>
      </c>
      <c r="F376" s="87">
        <v>5.0</v>
      </c>
      <c r="G376" s="87"/>
      <c r="H376" s="91">
        <f>SUM(E376:G376)</f>
        <v>11</v>
      </c>
      <c r="I376" s="25">
        <f>D376*E376</f>
        <v>0</v>
      </c>
      <c r="J376" s="25">
        <f>D376*F376</f>
        <v>0</v>
      </c>
      <c r="K376" s="25">
        <f>D376*G376</f>
        <v>0</v>
      </c>
      <c r="L376" s="25">
        <f>D376*H376</f>
        <v>0</v>
      </c>
      <c r="M376" s="79"/>
      <c r="N376" s="57"/>
      <c r="O376" s="58"/>
      <c r="P376" s="58"/>
      <c r="Q376" s="58"/>
      <c r="R376" s="58"/>
      <c r="S376" s="58"/>
      <c r="T376" s="58"/>
      <c r="U376" s="58"/>
      <c r="V376" s="58"/>
      <c r="W376" s="58"/>
      <c r="X376" s="58"/>
      <c r="Y376" s="58"/>
      <c r="Z376" s="58"/>
    </row>
    <row r="377" ht="15.75" customHeight="1">
      <c r="A377" s="98"/>
      <c r="B377" s="123"/>
      <c r="C377" s="111"/>
      <c r="D377" s="137"/>
      <c r="E377" s="138"/>
      <c r="F377" s="138"/>
      <c r="G377" s="138"/>
      <c r="H377" s="138"/>
      <c r="I377" s="137"/>
      <c r="J377" s="137"/>
      <c r="K377" s="137"/>
      <c r="L377" s="137"/>
      <c r="M377" s="79"/>
      <c r="N377" s="57"/>
      <c r="O377" s="58"/>
      <c r="P377" s="58"/>
      <c r="Q377" s="58"/>
      <c r="R377" s="58"/>
      <c r="S377" s="58"/>
      <c r="T377" s="58"/>
      <c r="U377" s="58"/>
      <c r="V377" s="58"/>
      <c r="W377" s="58"/>
      <c r="X377" s="58"/>
      <c r="Y377" s="58"/>
      <c r="Z377" s="58"/>
    </row>
    <row r="378" ht="15.75" customHeight="1">
      <c r="A378" s="98">
        <v>6.35</v>
      </c>
      <c r="B378" s="95" t="s">
        <v>290</v>
      </c>
      <c r="C378" s="31" t="s">
        <v>128</v>
      </c>
      <c r="D378" s="86"/>
      <c r="E378" s="120" t="s">
        <v>129</v>
      </c>
      <c r="F378" s="87">
        <v>22.0</v>
      </c>
      <c r="G378" s="87"/>
      <c r="H378" s="91">
        <f>SUM(E378:G378)</f>
        <v>22</v>
      </c>
      <c r="I378" s="25"/>
      <c r="J378" s="25">
        <f>D378*F378</f>
        <v>0</v>
      </c>
      <c r="K378" s="25">
        <f>D378*G378</f>
        <v>0</v>
      </c>
      <c r="L378" s="25">
        <f>D378*H378</f>
        <v>0</v>
      </c>
      <c r="M378" s="115" t="s">
        <v>270</v>
      </c>
      <c r="N378" s="57"/>
      <c r="O378" s="58"/>
      <c r="P378" s="58"/>
      <c r="Q378" s="58"/>
      <c r="R378" s="58"/>
      <c r="S378" s="58"/>
      <c r="T378" s="58"/>
      <c r="U378" s="58"/>
      <c r="V378" s="58"/>
      <c r="W378" s="58"/>
      <c r="X378" s="58"/>
      <c r="Y378" s="58"/>
      <c r="Z378" s="58"/>
    </row>
    <row r="379" ht="15.75" customHeight="1">
      <c r="A379" s="98"/>
      <c r="B379" s="139"/>
      <c r="C379" s="111"/>
      <c r="D379" s="137"/>
      <c r="E379" s="138"/>
      <c r="F379" s="138"/>
      <c r="G379" s="138"/>
      <c r="H379" s="138"/>
      <c r="I379" s="137"/>
      <c r="J379" s="137"/>
      <c r="K379" s="137"/>
      <c r="L379" s="137"/>
      <c r="M379" s="79"/>
      <c r="N379" s="57"/>
      <c r="O379" s="58"/>
      <c r="P379" s="58"/>
      <c r="Q379" s="58"/>
      <c r="R379" s="58"/>
      <c r="S379" s="58"/>
      <c r="T379" s="58"/>
      <c r="U379" s="58"/>
      <c r="V379" s="58"/>
      <c r="W379" s="58"/>
      <c r="X379" s="58"/>
      <c r="Y379" s="58"/>
      <c r="Z379" s="58"/>
    </row>
    <row r="380" ht="15.75" customHeight="1">
      <c r="A380" s="98">
        <v>6.36</v>
      </c>
      <c r="B380" s="32" t="s">
        <v>291</v>
      </c>
      <c r="C380" s="24" t="s">
        <v>109</v>
      </c>
      <c r="D380" s="86"/>
      <c r="E380" s="120" t="s">
        <v>129</v>
      </c>
      <c r="F380" s="87">
        <v>410.0</v>
      </c>
      <c r="G380" s="87">
        <v>7.0</v>
      </c>
      <c r="H380" s="91">
        <f>SUM(E380:G380)</f>
        <v>417</v>
      </c>
      <c r="I380" s="25"/>
      <c r="J380" s="25">
        <f>D380*F380</f>
        <v>0</v>
      </c>
      <c r="K380" s="25">
        <f>D380*G380</f>
        <v>0</v>
      </c>
      <c r="L380" s="25">
        <f>D380*H380</f>
        <v>0</v>
      </c>
      <c r="M380" s="79"/>
      <c r="N380" s="57"/>
      <c r="O380" s="58"/>
      <c r="P380" s="58"/>
      <c r="Q380" s="58"/>
      <c r="R380" s="58"/>
      <c r="S380" s="58"/>
      <c r="T380" s="58"/>
      <c r="U380" s="58"/>
      <c r="V380" s="58"/>
      <c r="W380" s="58"/>
      <c r="X380" s="58"/>
      <c r="Y380" s="58"/>
      <c r="Z380" s="58"/>
    </row>
    <row r="381" ht="15.75" customHeight="1">
      <c r="A381" s="98"/>
      <c r="B381" s="32"/>
      <c r="C381" s="24"/>
      <c r="D381" s="137"/>
      <c r="E381" s="87"/>
      <c r="F381" s="87"/>
      <c r="G381" s="87"/>
      <c r="H381" s="87"/>
      <c r="I381" s="137"/>
      <c r="J381" s="137"/>
      <c r="K381" s="137"/>
      <c r="L381" s="137"/>
      <c r="M381" s="79"/>
      <c r="N381" s="57"/>
      <c r="O381" s="58"/>
      <c r="P381" s="58"/>
      <c r="Q381" s="58"/>
      <c r="R381" s="58"/>
      <c r="S381" s="58"/>
      <c r="T381" s="58"/>
      <c r="U381" s="58"/>
      <c r="V381" s="58"/>
      <c r="W381" s="58"/>
      <c r="X381" s="58"/>
      <c r="Y381" s="58"/>
      <c r="Z381" s="58"/>
    </row>
    <row r="382" ht="15.75" customHeight="1">
      <c r="A382" s="140" t="s">
        <v>292</v>
      </c>
      <c r="B382" s="32" t="s">
        <v>293</v>
      </c>
      <c r="C382" s="24" t="s">
        <v>109</v>
      </c>
      <c r="D382" s="86"/>
      <c r="E382" s="120" t="s">
        <v>129</v>
      </c>
      <c r="F382" s="87">
        <v>9.0</v>
      </c>
      <c r="G382" s="87">
        <v>0.0</v>
      </c>
      <c r="H382" s="91">
        <f>SUM(E382:G382)</f>
        <v>9</v>
      </c>
      <c r="I382" s="25"/>
      <c r="J382" s="25">
        <f>D382*F382</f>
        <v>0</v>
      </c>
      <c r="K382" s="25">
        <f>D382*G382</f>
        <v>0</v>
      </c>
      <c r="L382" s="25">
        <f>D382*H382</f>
        <v>0</v>
      </c>
      <c r="M382" s="79"/>
      <c r="N382" s="57"/>
      <c r="O382" s="58"/>
      <c r="P382" s="58"/>
      <c r="Q382" s="58"/>
      <c r="R382" s="58"/>
      <c r="S382" s="58"/>
      <c r="T382" s="58"/>
      <c r="U382" s="58"/>
      <c r="V382" s="58"/>
      <c r="W382" s="58"/>
      <c r="X382" s="58"/>
      <c r="Y382" s="58"/>
      <c r="Z382" s="58"/>
    </row>
    <row r="383" ht="15.75" customHeight="1">
      <c r="A383" s="98"/>
      <c r="B383" s="32"/>
      <c r="C383" s="31"/>
      <c r="D383" s="137"/>
      <c r="E383" s="87"/>
      <c r="F383" s="87"/>
      <c r="G383" s="87"/>
      <c r="H383" s="87"/>
      <c r="I383" s="137"/>
      <c r="J383" s="137"/>
      <c r="K383" s="137"/>
      <c r="L383" s="137"/>
      <c r="M383" s="79"/>
      <c r="N383" s="57"/>
      <c r="O383" s="58"/>
      <c r="P383" s="58"/>
      <c r="Q383" s="58"/>
      <c r="R383" s="58"/>
      <c r="S383" s="58"/>
      <c r="T383" s="58"/>
      <c r="U383" s="58"/>
      <c r="V383" s="58"/>
      <c r="W383" s="58"/>
      <c r="X383" s="58"/>
      <c r="Y383" s="58"/>
      <c r="Z383" s="58"/>
    </row>
    <row r="384" ht="15.75" customHeight="1">
      <c r="A384" s="98">
        <v>6.37</v>
      </c>
      <c r="B384" s="95" t="s">
        <v>294</v>
      </c>
      <c r="C384" s="31" t="s">
        <v>128</v>
      </c>
      <c r="D384" s="86"/>
      <c r="E384" s="120" t="s">
        <v>129</v>
      </c>
      <c r="F384" s="87">
        <v>45.0</v>
      </c>
      <c r="G384" s="87"/>
      <c r="H384" s="91">
        <f>SUM(E384:G384)</f>
        <v>45</v>
      </c>
      <c r="I384" s="25"/>
      <c r="J384" s="25">
        <f>D384*F384</f>
        <v>0</v>
      </c>
      <c r="K384" s="25">
        <f>D384*G384</f>
        <v>0</v>
      </c>
      <c r="L384" s="25">
        <f>D384*H384</f>
        <v>0</v>
      </c>
      <c r="M384" s="79"/>
      <c r="N384" s="57"/>
      <c r="O384" s="58"/>
      <c r="P384" s="58"/>
      <c r="Q384" s="58"/>
      <c r="R384" s="58"/>
      <c r="S384" s="58"/>
      <c r="T384" s="58"/>
      <c r="U384" s="58"/>
      <c r="V384" s="58"/>
      <c r="W384" s="58"/>
      <c r="X384" s="58"/>
      <c r="Y384" s="58"/>
      <c r="Z384" s="58"/>
    </row>
    <row r="385" ht="15.75" customHeight="1">
      <c r="A385" s="98"/>
      <c r="B385" s="32"/>
      <c r="C385" s="24"/>
      <c r="D385" s="137"/>
      <c r="E385" s="87"/>
      <c r="F385" s="87"/>
      <c r="G385" s="87"/>
      <c r="H385" s="87"/>
      <c r="I385" s="137"/>
      <c r="J385" s="137"/>
      <c r="K385" s="137"/>
      <c r="L385" s="137"/>
      <c r="M385" s="79"/>
      <c r="N385" s="57"/>
      <c r="O385" s="58"/>
      <c r="P385" s="58"/>
      <c r="Q385" s="58"/>
      <c r="R385" s="58"/>
      <c r="S385" s="58"/>
      <c r="T385" s="58"/>
      <c r="U385" s="58"/>
      <c r="V385" s="58"/>
      <c r="W385" s="58"/>
      <c r="X385" s="58"/>
      <c r="Y385" s="58"/>
      <c r="Z385" s="58"/>
    </row>
    <row r="386" ht="15.75" customHeight="1">
      <c r="A386" s="140" t="s">
        <v>295</v>
      </c>
      <c r="B386" s="32" t="s">
        <v>296</v>
      </c>
      <c r="C386" s="31" t="s">
        <v>128</v>
      </c>
      <c r="D386" s="86"/>
      <c r="E386" s="120" t="s">
        <v>129</v>
      </c>
      <c r="F386" s="87">
        <v>3.0</v>
      </c>
      <c r="G386" s="87"/>
      <c r="H386" s="91">
        <f>SUM(E386:G386)</f>
        <v>3</v>
      </c>
      <c r="I386" s="25"/>
      <c r="J386" s="25">
        <f>D386*F386</f>
        <v>0</v>
      </c>
      <c r="K386" s="25">
        <f>D386*G386</f>
        <v>0</v>
      </c>
      <c r="L386" s="25">
        <f>D386*H386</f>
        <v>0</v>
      </c>
      <c r="M386" s="79"/>
      <c r="N386" s="57"/>
      <c r="O386" s="58"/>
      <c r="P386" s="58"/>
      <c r="Q386" s="58"/>
      <c r="R386" s="58"/>
      <c r="S386" s="58"/>
      <c r="T386" s="58"/>
      <c r="U386" s="58"/>
      <c r="V386" s="58"/>
      <c r="W386" s="58"/>
      <c r="X386" s="58"/>
      <c r="Y386" s="58"/>
      <c r="Z386" s="58"/>
    </row>
    <row r="387" ht="15.75" customHeight="1">
      <c r="A387" s="98"/>
      <c r="B387" s="32"/>
      <c r="C387" s="24"/>
      <c r="D387" s="137"/>
      <c r="E387" s="138"/>
      <c r="F387" s="138"/>
      <c r="G387" s="138"/>
      <c r="H387" s="138"/>
      <c r="I387" s="137"/>
      <c r="J387" s="137"/>
      <c r="K387" s="137"/>
      <c r="L387" s="137"/>
      <c r="M387" s="79"/>
      <c r="N387" s="57"/>
      <c r="O387" s="58"/>
      <c r="P387" s="58"/>
      <c r="Q387" s="58"/>
      <c r="R387" s="58"/>
      <c r="S387" s="58"/>
      <c r="T387" s="58"/>
      <c r="U387" s="58"/>
      <c r="V387" s="58"/>
      <c r="W387" s="58"/>
      <c r="X387" s="58"/>
      <c r="Y387" s="58"/>
      <c r="Z387" s="58"/>
    </row>
    <row r="388" ht="15.75" customHeight="1">
      <c r="A388" s="98">
        <v>6.38</v>
      </c>
      <c r="B388" s="32" t="s">
        <v>297</v>
      </c>
      <c r="C388" s="24" t="s">
        <v>128</v>
      </c>
      <c r="D388" s="86"/>
      <c r="E388" s="120" t="s">
        <v>129</v>
      </c>
      <c r="F388" s="87">
        <v>25.0</v>
      </c>
      <c r="G388" s="87"/>
      <c r="H388" s="91">
        <f>SUM(E388:G388)</f>
        <v>25</v>
      </c>
      <c r="I388" s="25"/>
      <c r="J388" s="25">
        <f>D388*F388</f>
        <v>0</v>
      </c>
      <c r="K388" s="25">
        <f>D388*G388</f>
        <v>0</v>
      </c>
      <c r="L388" s="25">
        <f>D388*H388</f>
        <v>0</v>
      </c>
      <c r="M388" s="79"/>
      <c r="N388" s="57"/>
      <c r="O388" s="58"/>
      <c r="P388" s="58"/>
      <c r="Q388" s="58"/>
      <c r="R388" s="58"/>
      <c r="S388" s="58"/>
      <c r="T388" s="58"/>
      <c r="U388" s="58"/>
      <c r="V388" s="58"/>
      <c r="W388" s="58"/>
      <c r="X388" s="58"/>
      <c r="Y388" s="58"/>
      <c r="Z388" s="58"/>
    </row>
    <row r="389" ht="15.75" customHeight="1">
      <c r="A389" s="142"/>
      <c r="B389" s="143"/>
      <c r="C389" s="31"/>
      <c r="D389" s="137"/>
      <c r="E389" s="120"/>
      <c r="F389" s="87"/>
      <c r="G389" s="87"/>
      <c r="H389" s="87"/>
      <c r="I389" s="137"/>
      <c r="J389" s="137"/>
      <c r="K389" s="137"/>
      <c r="L389" s="137"/>
      <c r="M389" s="79"/>
      <c r="N389" s="57"/>
      <c r="O389" s="58"/>
      <c r="P389" s="58"/>
      <c r="Q389" s="58"/>
      <c r="R389" s="58"/>
      <c r="S389" s="58"/>
      <c r="T389" s="58"/>
      <c r="U389" s="58"/>
      <c r="V389" s="58"/>
      <c r="W389" s="58"/>
      <c r="X389" s="58"/>
      <c r="Y389" s="58"/>
      <c r="Z389" s="58"/>
    </row>
    <row r="390" ht="15.75" customHeight="1">
      <c r="A390" s="142">
        <v>6.39</v>
      </c>
      <c r="B390" s="32" t="s">
        <v>298</v>
      </c>
      <c r="C390" s="31" t="s">
        <v>128</v>
      </c>
      <c r="D390" s="86"/>
      <c r="E390" s="144"/>
      <c r="F390" s="87"/>
      <c r="G390" s="87">
        <v>79.0</v>
      </c>
      <c r="H390" s="91">
        <f>SUM(E390:G390)</f>
        <v>79</v>
      </c>
      <c r="I390" s="25">
        <f>D390*E390</f>
        <v>0</v>
      </c>
      <c r="J390" s="25">
        <f>D390*F390</f>
        <v>0</v>
      </c>
      <c r="K390" s="25">
        <f>D390*G390</f>
        <v>0</v>
      </c>
      <c r="L390" s="25">
        <f>D390*H390</f>
        <v>0</v>
      </c>
      <c r="M390" s="79"/>
      <c r="N390" s="57"/>
      <c r="O390" s="58"/>
      <c r="P390" s="58"/>
      <c r="Q390" s="58"/>
      <c r="R390" s="58"/>
      <c r="S390" s="58"/>
      <c r="T390" s="58"/>
      <c r="U390" s="58"/>
      <c r="V390" s="58"/>
      <c r="W390" s="58"/>
      <c r="X390" s="58"/>
      <c r="Y390" s="58"/>
      <c r="Z390" s="58"/>
    </row>
    <row r="391" ht="15.75" customHeight="1">
      <c r="A391" s="142"/>
      <c r="B391" s="145"/>
      <c r="C391" s="31"/>
      <c r="D391" s="137"/>
      <c r="E391" s="120"/>
      <c r="F391" s="87"/>
      <c r="G391" s="87"/>
      <c r="H391" s="87"/>
      <c r="I391" s="137"/>
      <c r="J391" s="137"/>
      <c r="K391" s="137"/>
      <c r="L391" s="137"/>
      <c r="M391" s="79"/>
      <c r="N391" s="57"/>
      <c r="O391" s="58"/>
      <c r="P391" s="58"/>
      <c r="Q391" s="58"/>
      <c r="R391" s="58"/>
      <c r="S391" s="58"/>
      <c r="T391" s="58"/>
      <c r="U391" s="58"/>
      <c r="V391" s="58"/>
      <c r="W391" s="58"/>
      <c r="X391" s="58"/>
      <c r="Y391" s="58"/>
      <c r="Z391" s="58"/>
    </row>
    <row r="392" ht="15.75" customHeight="1">
      <c r="A392" s="140" t="s">
        <v>299</v>
      </c>
      <c r="B392" s="32" t="s">
        <v>300</v>
      </c>
      <c r="C392" s="31" t="s">
        <v>128</v>
      </c>
      <c r="D392" s="86"/>
      <c r="E392" s="137"/>
      <c r="F392" s="138"/>
      <c r="G392" s="87">
        <v>5.0</v>
      </c>
      <c r="H392" s="91">
        <f>SUM(E392:G392)</f>
        <v>5</v>
      </c>
      <c r="I392" s="25">
        <f>D392*E392</f>
        <v>0</v>
      </c>
      <c r="J392" s="25">
        <f>D392*F392</f>
        <v>0</v>
      </c>
      <c r="K392" s="25">
        <f>D392*G392</f>
        <v>0</v>
      </c>
      <c r="L392" s="25">
        <f>D392*H392</f>
        <v>0</v>
      </c>
      <c r="M392" s="79"/>
      <c r="N392" s="57"/>
      <c r="O392" s="58"/>
      <c r="P392" s="58"/>
      <c r="Q392" s="58"/>
      <c r="R392" s="58"/>
      <c r="S392" s="58"/>
      <c r="T392" s="58"/>
      <c r="U392" s="58"/>
      <c r="V392" s="58"/>
      <c r="W392" s="58"/>
      <c r="X392" s="58"/>
      <c r="Y392" s="58"/>
      <c r="Z392" s="58"/>
    </row>
    <row r="393" ht="15.75" customHeight="1">
      <c r="A393" s="98"/>
      <c r="B393" s="32"/>
      <c r="C393" s="24"/>
      <c r="D393" s="137"/>
      <c r="E393" s="138"/>
      <c r="F393" s="138"/>
      <c r="G393" s="138"/>
      <c r="H393" s="138"/>
      <c r="I393" s="137"/>
      <c r="J393" s="137"/>
      <c r="K393" s="137"/>
      <c r="L393" s="137"/>
      <c r="M393" s="79"/>
      <c r="N393" s="57"/>
      <c r="O393" s="58"/>
      <c r="P393" s="58"/>
      <c r="Q393" s="58"/>
      <c r="R393" s="58"/>
      <c r="S393" s="58"/>
      <c r="T393" s="58"/>
      <c r="U393" s="58"/>
      <c r="V393" s="58"/>
      <c r="W393" s="58"/>
      <c r="X393" s="58"/>
      <c r="Y393" s="58"/>
      <c r="Z393" s="58"/>
    </row>
    <row r="394" ht="15.75" customHeight="1">
      <c r="A394" s="142">
        <v>6.41</v>
      </c>
      <c r="B394" s="32" t="s">
        <v>301</v>
      </c>
      <c r="C394" s="31" t="s">
        <v>128</v>
      </c>
      <c r="D394" s="86"/>
      <c r="E394" s="120" t="s">
        <v>129</v>
      </c>
      <c r="F394" s="87">
        <v>29.0</v>
      </c>
      <c r="G394" s="87"/>
      <c r="H394" s="91">
        <f>SUM(E394:G394)</f>
        <v>29</v>
      </c>
      <c r="I394" s="25"/>
      <c r="J394" s="25">
        <f>D394*F394</f>
        <v>0</v>
      </c>
      <c r="K394" s="25">
        <f>D394*G394</f>
        <v>0</v>
      </c>
      <c r="L394" s="25">
        <f>D394*H394</f>
        <v>0</v>
      </c>
      <c r="M394" s="79"/>
      <c r="N394" s="57"/>
      <c r="O394" s="58"/>
      <c r="P394" s="58"/>
      <c r="Q394" s="58"/>
      <c r="R394" s="58"/>
      <c r="S394" s="58"/>
      <c r="T394" s="58"/>
      <c r="U394" s="58"/>
      <c r="V394" s="58"/>
      <c r="W394" s="58"/>
      <c r="X394" s="58"/>
      <c r="Y394" s="58"/>
      <c r="Z394" s="58"/>
    </row>
    <row r="395" ht="15.75" customHeight="1">
      <c r="A395" s="98"/>
      <c r="B395" s="32"/>
      <c r="C395" s="31"/>
      <c r="D395" s="137"/>
      <c r="E395" s="87"/>
      <c r="F395" s="87"/>
      <c r="G395" s="87"/>
      <c r="H395" s="87"/>
      <c r="I395" s="137"/>
      <c r="J395" s="137"/>
      <c r="K395" s="137"/>
      <c r="L395" s="137"/>
      <c r="M395" s="79"/>
      <c r="N395" s="57"/>
      <c r="O395" s="58"/>
      <c r="P395" s="58"/>
      <c r="Q395" s="58"/>
      <c r="R395" s="58"/>
      <c r="S395" s="58"/>
      <c r="T395" s="58"/>
      <c r="U395" s="58"/>
      <c r="V395" s="58"/>
      <c r="W395" s="58"/>
      <c r="X395" s="58"/>
      <c r="Y395" s="58"/>
      <c r="Z395" s="58"/>
    </row>
    <row r="396" ht="15.75" customHeight="1">
      <c r="A396" s="142">
        <v>6.42</v>
      </c>
      <c r="B396" s="95" t="s">
        <v>302</v>
      </c>
      <c r="C396" s="31" t="s">
        <v>128</v>
      </c>
      <c r="D396" s="86"/>
      <c r="E396" s="120" t="s">
        <v>129</v>
      </c>
      <c r="F396" s="87">
        <v>74.0</v>
      </c>
      <c r="G396" s="87"/>
      <c r="H396" s="91">
        <f>SUM(E396:G396)</f>
        <v>74</v>
      </c>
      <c r="I396" s="25"/>
      <c r="J396" s="25">
        <f>D396*F396</f>
        <v>0</v>
      </c>
      <c r="K396" s="25">
        <f>D396*G396</f>
        <v>0</v>
      </c>
      <c r="L396" s="25">
        <f>D396*H396</f>
        <v>0</v>
      </c>
      <c r="M396" s="79"/>
      <c r="N396" s="57"/>
      <c r="O396" s="58"/>
      <c r="P396" s="58"/>
      <c r="Q396" s="58"/>
      <c r="R396" s="58"/>
      <c r="S396" s="58"/>
      <c r="T396" s="58"/>
      <c r="U396" s="58"/>
      <c r="V396" s="58"/>
      <c r="W396" s="58"/>
      <c r="X396" s="58"/>
      <c r="Y396" s="58"/>
      <c r="Z396" s="58"/>
    </row>
    <row r="397" ht="15.75" customHeight="1">
      <c r="A397" s="142"/>
      <c r="B397" s="95"/>
      <c r="C397" s="31"/>
      <c r="D397" s="137"/>
      <c r="E397" s="120"/>
      <c r="F397" s="87"/>
      <c r="G397" s="87"/>
      <c r="H397" s="87"/>
      <c r="I397" s="137"/>
      <c r="J397" s="137"/>
      <c r="K397" s="137"/>
      <c r="L397" s="137"/>
      <c r="M397" s="79"/>
      <c r="N397" s="57"/>
      <c r="O397" s="58"/>
      <c r="P397" s="58"/>
      <c r="Q397" s="58"/>
      <c r="R397" s="58"/>
      <c r="S397" s="58"/>
      <c r="T397" s="58"/>
      <c r="U397" s="58"/>
      <c r="V397" s="58"/>
      <c r="W397" s="58"/>
      <c r="X397" s="58"/>
      <c r="Y397" s="58"/>
      <c r="Z397" s="58"/>
    </row>
    <row r="398" ht="15.75" customHeight="1">
      <c r="A398" s="142">
        <v>6.43</v>
      </c>
      <c r="B398" s="95" t="s">
        <v>303</v>
      </c>
      <c r="C398" s="31" t="s">
        <v>128</v>
      </c>
      <c r="D398" s="86"/>
      <c r="E398" s="120"/>
      <c r="F398" s="87"/>
      <c r="G398" s="87">
        <v>154.0</v>
      </c>
      <c r="H398" s="91">
        <f>SUM(E398:G398)</f>
        <v>154</v>
      </c>
      <c r="I398" s="25">
        <f>D398*E398</f>
        <v>0</v>
      </c>
      <c r="J398" s="25">
        <f>D398*F398</f>
        <v>0</v>
      </c>
      <c r="K398" s="25">
        <f>D398*G398</f>
        <v>0</v>
      </c>
      <c r="L398" s="25">
        <f>D398*H398</f>
        <v>0</v>
      </c>
      <c r="M398" s="79"/>
      <c r="N398" s="57"/>
      <c r="O398" s="58"/>
      <c r="P398" s="58"/>
      <c r="Q398" s="58"/>
      <c r="R398" s="58"/>
      <c r="S398" s="58"/>
      <c r="T398" s="58"/>
      <c r="U398" s="58"/>
      <c r="V398" s="58"/>
      <c r="W398" s="58"/>
      <c r="X398" s="58"/>
      <c r="Y398" s="58"/>
      <c r="Z398" s="58"/>
    </row>
    <row r="399" ht="15.75" customHeight="1">
      <c r="A399" s="142"/>
      <c r="B399" s="145"/>
      <c r="C399" s="31"/>
      <c r="D399" s="137"/>
      <c r="E399" s="120"/>
      <c r="F399" s="87"/>
      <c r="G399" s="87"/>
      <c r="H399" s="87"/>
      <c r="I399" s="137"/>
      <c r="J399" s="137"/>
      <c r="K399" s="137"/>
      <c r="L399" s="137"/>
      <c r="M399" s="79"/>
      <c r="N399" s="57"/>
      <c r="O399" s="58"/>
      <c r="P399" s="58"/>
      <c r="Q399" s="58"/>
      <c r="R399" s="58"/>
      <c r="S399" s="58"/>
      <c r="T399" s="58"/>
      <c r="U399" s="58"/>
      <c r="V399" s="58"/>
      <c r="W399" s="58"/>
      <c r="X399" s="58"/>
      <c r="Y399" s="58"/>
      <c r="Z399" s="58"/>
    </row>
    <row r="400" ht="15.75" customHeight="1">
      <c r="A400" s="142">
        <v>6.44</v>
      </c>
      <c r="B400" s="32" t="s">
        <v>304</v>
      </c>
      <c r="C400" s="31" t="s">
        <v>109</v>
      </c>
      <c r="D400" s="86"/>
      <c r="E400" s="120"/>
      <c r="F400" s="87"/>
      <c r="G400" s="87">
        <v>107.0</v>
      </c>
      <c r="H400" s="91">
        <f>SUM(E400:G400)</f>
        <v>107</v>
      </c>
      <c r="I400" s="25">
        <f>D400*E400</f>
        <v>0</v>
      </c>
      <c r="J400" s="25">
        <f>D400*F400</f>
        <v>0</v>
      </c>
      <c r="K400" s="25">
        <f>D400*G400</f>
        <v>0</v>
      </c>
      <c r="L400" s="25">
        <f>D400*H400</f>
        <v>0</v>
      </c>
      <c r="M400" s="79"/>
      <c r="N400" s="57" t="s">
        <v>305</v>
      </c>
      <c r="O400" s="58"/>
      <c r="P400" s="58"/>
      <c r="Q400" s="58"/>
      <c r="R400" s="58"/>
      <c r="S400" s="58"/>
      <c r="T400" s="58"/>
      <c r="U400" s="58"/>
      <c r="V400" s="58"/>
      <c r="W400" s="58"/>
      <c r="X400" s="58"/>
      <c r="Y400" s="58"/>
      <c r="Z400" s="58"/>
    </row>
    <row r="401" ht="15.75" customHeight="1">
      <c r="A401" s="142"/>
      <c r="B401" s="143"/>
      <c r="C401" s="31"/>
      <c r="D401" s="86"/>
      <c r="E401" s="120"/>
      <c r="F401" s="87"/>
      <c r="G401" s="87"/>
      <c r="H401" s="87"/>
      <c r="I401" s="137"/>
      <c r="J401" s="137"/>
      <c r="K401" s="137"/>
      <c r="L401" s="137"/>
      <c r="M401" s="79"/>
      <c r="N401" s="57"/>
      <c r="O401" s="58"/>
      <c r="P401" s="58"/>
      <c r="Q401" s="58"/>
      <c r="R401" s="58"/>
      <c r="S401" s="58"/>
      <c r="T401" s="58"/>
      <c r="U401" s="58"/>
      <c r="V401" s="58"/>
      <c r="W401" s="58"/>
      <c r="X401" s="58"/>
      <c r="Y401" s="58"/>
      <c r="Z401" s="58"/>
    </row>
    <row r="402" ht="15.75" customHeight="1">
      <c r="A402" s="142">
        <v>6.45</v>
      </c>
      <c r="B402" s="32" t="s">
        <v>306</v>
      </c>
      <c r="C402" s="31" t="s">
        <v>109</v>
      </c>
      <c r="D402" s="86"/>
      <c r="E402" s="120"/>
      <c r="F402" s="87"/>
      <c r="G402" s="87">
        <v>273.0</v>
      </c>
      <c r="H402" s="91">
        <f>SUM(E402:G402)</f>
        <v>273</v>
      </c>
      <c r="I402" s="25">
        <f>D402*E402</f>
        <v>0</v>
      </c>
      <c r="J402" s="25">
        <f>D402*F402</f>
        <v>0</v>
      </c>
      <c r="K402" s="25">
        <f>D402*G402</f>
        <v>0</v>
      </c>
      <c r="L402" s="25">
        <f>D402*H402</f>
        <v>0</v>
      </c>
      <c r="M402" s="79"/>
      <c r="N402" s="57"/>
      <c r="O402" s="58"/>
      <c r="P402" s="58"/>
      <c r="Q402" s="58"/>
      <c r="R402" s="58"/>
      <c r="S402" s="58"/>
      <c r="T402" s="58"/>
      <c r="U402" s="58"/>
      <c r="V402" s="58"/>
      <c r="W402" s="58"/>
      <c r="X402" s="58"/>
      <c r="Y402" s="58"/>
      <c r="Z402" s="58"/>
    </row>
    <row r="403" ht="15.75" customHeight="1">
      <c r="A403" s="142"/>
      <c r="B403" s="145"/>
      <c r="C403" s="31"/>
      <c r="D403" s="86"/>
      <c r="E403" s="120"/>
      <c r="F403" s="87"/>
      <c r="G403" s="87"/>
      <c r="H403" s="87"/>
      <c r="I403" s="137"/>
      <c r="J403" s="137"/>
      <c r="K403" s="137"/>
      <c r="L403" s="137"/>
      <c r="M403" s="79"/>
      <c r="N403" s="57"/>
      <c r="O403" s="58"/>
      <c r="P403" s="58"/>
      <c r="Q403" s="58"/>
      <c r="R403" s="58"/>
      <c r="S403" s="58"/>
      <c r="T403" s="58"/>
      <c r="U403" s="58"/>
      <c r="V403" s="58"/>
      <c r="W403" s="58"/>
      <c r="X403" s="58"/>
      <c r="Y403" s="58"/>
      <c r="Z403" s="58"/>
    </row>
    <row r="404" ht="15.75" customHeight="1">
      <c r="A404" s="142">
        <v>6.46</v>
      </c>
      <c r="B404" s="95" t="s">
        <v>307</v>
      </c>
      <c r="C404" s="31" t="s">
        <v>109</v>
      </c>
      <c r="D404" s="86"/>
      <c r="E404" s="120"/>
      <c r="F404" s="87"/>
      <c r="G404" s="87">
        <v>529.0</v>
      </c>
      <c r="H404" s="91">
        <f>SUM(E404:G404)</f>
        <v>529</v>
      </c>
      <c r="I404" s="25">
        <f>D404*E404</f>
        <v>0</v>
      </c>
      <c r="J404" s="25">
        <f>D404*F404</f>
        <v>0</v>
      </c>
      <c r="K404" s="25">
        <f>D404*G404</f>
        <v>0</v>
      </c>
      <c r="L404" s="25">
        <f>D404*H404</f>
        <v>0</v>
      </c>
      <c r="M404" s="79"/>
      <c r="N404" s="57"/>
      <c r="O404" s="58"/>
      <c r="P404" s="58"/>
      <c r="Q404" s="58"/>
      <c r="R404" s="58"/>
      <c r="S404" s="58"/>
      <c r="T404" s="58"/>
      <c r="U404" s="58"/>
      <c r="V404" s="58"/>
      <c r="W404" s="58"/>
      <c r="X404" s="58"/>
      <c r="Y404" s="58"/>
      <c r="Z404" s="58"/>
    </row>
    <row r="405" ht="15.75" customHeight="1">
      <c r="A405" s="142"/>
      <c r="B405" s="143"/>
      <c r="C405" s="31"/>
      <c r="D405" s="86"/>
      <c r="E405" s="120"/>
      <c r="F405" s="87"/>
      <c r="G405" s="87"/>
      <c r="H405" s="87"/>
      <c r="I405" s="137"/>
      <c r="J405" s="137"/>
      <c r="K405" s="137"/>
      <c r="L405" s="137"/>
      <c r="M405" s="79"/>
      <c r="N405" s="57"/>
      <c r="O405" s="58"/>
      <c r="P405" s="58"/>
      <c r="Q405" s="58"/>
      <c r="R405" s="58"/>
      <c r="S405" s="58"/>
      <c r="T405" s="58"/>
      <c r="U405" s="58"/>
      <c r="V405" s="58"/>
      <c r="W405" s="58"/>
      <c r="X405" s="58"/>
      <c r="Y405" s="58"/>
      <c r="Z405" s="58"/>
    </row>
    <row r="406" ht="15.75" customHeight="1">
      <c r="A406" s="142">
        <v>6.47</v>
      </c>
      <c r="B406" s="95" t="s">
        <v>308</v>
      </c>
      <c r="C406" s="31" t="s">
        <v>109</v>
      </c>
      <c r="D406" s="86"/>
      <c r="E406" s="120"/>
      <c r="F406" s="87"/>
      <c r="G406" s="87">
        <v>341.0</v>
      </c>
      <c r="H406" s="91">
        <f>SUM(E406:G406)</f>
        <v>341</v>
      </c>
      <c r="I406" s="25">
        <f>D406*E406</f>
        <v>0</v>
      </c>
      <c r="J406" s="25">
        <f>D406*F406</f>
        <v>0</v>
      </c>
      <c r="K406" s="25">
        <f>D406*G406</f>
        <v>0</v>
      </c>
      <c r="L406" s="25">
        <f>D406*H406</f>
        <v>0</v>
      </c>
      <c r="M406" s="79"/>
      <c r="N406" s="57"/>
      <c r="O406" s="58"/>
      <c r="P406" s="58"/>
      <c r="Q406" s="58"/>
      <c r="R406" s="58"/>
      <c r="S406" s="58"/>
      <c r="T406" s="58"/>
      <c r="U406" s="58"/>
      <c r="V406" s="58"/>
      <c r="W406" s="58"/>
      <c r="X406" s="58"/>
      <c r="Y406" s="58"/>
      <c r="Z406" s="58"/>
    </row>
    <row r="407" ht="15.75" customHeight="1">
      <c r="A407" s="146"/>
      <c r="B407" s="143"/>
      <c r="C407" s="111"/>
      <c r="D407" s="86"/>
      <c r="E407" s="138"/>
      <c r="F407" s="138"/>
      <c r="G407" s="138"/>
      <c r="H407" s="138"/>
      <c r="I407" s="137"/>
      <c r="J407" s="137"/>
      <c r="K407" s="137"/>
      <c r="L407" s="137"/>
      <c r="M407" s="79"/>
      <c r="N407" s="57"/>
      <c r="O407" s="58"/>
      <c r="P407" s="58"/>
      <c r="Q407" s="58"/>
      <c r="R407" s="58"/>
      <c r="S407" s="58"/>
      <c r="T407" s="58"/>
      <c r="U407" s="58"/>
      <c r="V407" s="58"/>
      <c r="W407" s="58"/>
      <c r="X407" s="58"/>
      <c r="Y407" s="58"/>
      <c r="Z407" s="58"/>
    </row>
    <row r="408" ht="15.75" customHeight="1">
      <c r="A408" s="24">
        <v>6.48</v>
      </c>
      <c r="B408" s="32" t="s">
        <v>309</v>
      </c>
      <c r="C408" s="111"/>
      <c r="D408" s="86"/>
      <c r="E408" s="138"/>
      <c r="F408" s="138"/>
      <c r="G408" s="138"/>
      <c r="H408" s="138"/>
      <c r="I408" s="137"/>
      <c r="J408" s="137"/>
      <c r="K408" s="137"/>
      <c r="L408" s="137"/>
      <c r="M408" s="79"/>
      <c r="N408" s="57"/>
      <c r="O408" s="58"/>
      <c r="P408" s="58"/>
      <c r="Q408" s="58"/>
      <c r="R408" s="58"/>
      <c r="S408" s="58"/>
      <c r="T408" s="58"/>
      <c r="U408" s="58"/>
      <c r="V408" s="58"/>
      <c r="W408" s="58"/>
      <c r="X408" s="58"/>
      <c r="Y408" s="58"/>
      <c r="Z408" s="58"/>
    </row>
    <row r="409" ht="15.75" customHeight="1">
      <c r="A409" s="24" t="s">
        <v>310</v>
      </c>
      <c r="B409" s="112" t="s">
        <v>311</v>
      </c>
      <c r="C409" s="31" t="s">
        <v>45</v>
      </c>
      <c r="D409" s="86"/>
      <c r="E409" s="91"/>
      <c r="F409" s="91"/>
      <c r="G409" s="91">
        <v>33.0</v>
      </c>
      <c r="H409" s="91">
        <f>SUM(E409:G409)</f>
        <v>33</v>
      </c>
      <c r="I409" s="25">
        <f>D409*E409</f>
        <v>0</v>
      </c>
      <c r="J409" s="25">
        <f>D409*F409</f>
        <v>0</v>
      </c>
      <c r="K409" s="25">
        <f>D409*G409</f>
        <v>0</v>
      </c>
      <c r="L409" s="25">
        <f>D409*H409</f>
        <v>0</v>
      </c>
      <c r="M409" s="79"/>
      <c r="N409" s="57"/>
      <c r="O409" s="58"/>
      <c r="P409" s="58"/>
      <c r="Q409" s="58"/>
      <c r="R409" s="58"/>
      <c r="S409" s="58"/>
      <c r="T409" s="58"/>
      <c r="U409" s="58"/>
      <c r="V409" s="58"/>
      <c r="W409" s="58"/>
      <c r="X409" s="58"/>
      <c r="Y409" s="58"/>
      <c r="Z409" s="58"/>
    </row>
    <row r="410" ht="15.75" customHeight="1">
      <c r="A410" s="24"/>
      <c r="B410" s="32"/>
      <c r="C410" s="24"/>
      <c r="D410" s="94"/>
      <c r="E410" s="91"/>
      <c r="F410" s="91"/>
      <c r="G410" s="91"/>
      <c r="H410" s="91"/>
      <c r="I410" s="25"/>
      <c r="J410" s="25"/>
      <c r="K410" s="25"/>
      <c r="L410" s="25"/>
      <c r="M410" s="79"/>
      <c r="N410" s="57"/>
      <c r="O410" s="58"/>
      <c r="P410" s="58"/>
      <c r="Q410" s="58"/>
      <c r="R410" s="58"/>
      <c r="S410" s="58"/>
      <c r="T410" s="58"/>
      <c r="U410" s="58"/>
      <c r="V410" s="58"/>
      <c r="W410" s="58"/>
      <c r="X410" s="58"/>
      <c r="Y410" s="58"/>
      <c r="Z410" s="58"/>
    </row>
    <row r="411" ht="15.75" customHeight="1">
      <c r="A411" s="24">
        <v>6.49</v>
      </c>
      <c r="B411" s="32" t="s">
        <v>312</v>
      </c>
      <c r="C411" s="24" t="s">
        <v>45</v>
      </c>
      <c r="D411" s="94"/>
      <c r="E411" s="91"/>
      <c r="F411" s="91"/>
      <c r="G411" s="91">
        <v>163.0</v>
      </c>
      <c r="H411" s="91">
        <f>SUM(E411:G411)</f>
        <v>163</v>
      </c>
      <c r="I411" s="25">
        <f>D411*E411</f>
        <v>0</v>
      </c>
      <c r="J411" s="25">
        <f>D411*F411</f>
        <v>0</v>
      </c>
      <c r="K411" s="25">
        <f>D411*G411</f>
        <v>0</v>
      </c>
      <c r="L411" s="25">
        <f>D411*H411</f>
        <v>0</v>
      </c>
      <c r="M411" s="79"/>
      <c r="N411" s="147" t="s">
        <v>313</v>
      </c>
      <c r="O411" s="58"/>
      <c r="P411" s="58"/>
      <c r="Q411" s="58"/>
      <c r="R411" s="58"/>
      <c r="S411" s="58"/>
      <c r="T411" s="58"/>
      <c r="U411" s="58"/>
      <c r="V411" s="58"/>
      <c r="W411" s="58"/>
      <c r="X411" s="58"/>
      <c r="Y411" s="58"/>
      <c r="Z411" s="58"/>
    </row>
    <row r="412" ht="15.75" customHeight="1">
      <c r="A412" s="24"/>
      <c r="B412" s="148"/>
      <c r="C412" s="24"/>
      <c r="D412" s="94"/>
      <c r="E412" s="91"/>
      <c r="F412" s="91"/>
      <c r="G412" s="91"/>
      <c r="H412" s="91"/>
      <c r="I412" s="25"/>
      <c r="J412" s="25"/>
      <c r="K412" s="25"/>
      <c r="L412" s="25"/>
      <c r="M412" s="79"/>
      <c r="N412" s="57"/>
      <c r="O412" s="58"/>
      <c r="P412" s="58"/>
      <c r="Q412" s="58"/>
      <c r="R412" s="58"/>
      <c r="S412" s="58"/>
      <c r="T412" s="58"/>
      <c r="U412" s="58"/>
      <c r="V412" s="58"/>
      <c r="W412" s="58"/>
      <c r="X412" s="58"/>
      <c r="Y412" s="58"/>
      <c r="Z412" s="58"/>
    </row>
    <row r="413" ht="15.75" customHeight="1">
      <c r="A413" s="122" t="s">
        <v>314</v>
      </c>
      <c r="B413" s="32" t="s">
        <v>315</v>
      </c>
      <c r="C413" s="24" t="s">
        <v>45</v>
      </c>
      <c r="D413" s="94"/>
      <c r="E413" s="91"/>
      <c r="F413" s="91"/>
      <c r="G413" s="91">
        <v>405.0</v>
      </c>
      <c r="H413" s="91">
        <f>SUM(E413:G413)</f>
        <v>405</v>
      </c>
      <c r="I413" s="25">
        <f>D413*E413</f>
        <v>0</v>
      </c>
      <c r="J413" s="25">
        <f>D413*F413</f>
        <v>0</v>
      </c>
      <c r="K413" s="25">
        <f>D413*G413</f>
        <v>0</v>
      </c>
      <c r="L413" s="25">
        <f>D413*H413</f>
        <v>0</v>
      </c>
      <c r="M413" s="79"/>
      <c r="N413" s="57"/>
      <c r="O413" s="58"/>
      <c r="P413" s="58"/>
      <c r="Q413" s="58"/>
      <c r="R413" s="58"/>
      <c r="S413" s="58"/>
      <c r="T413" s="58"/>
      <c r="U413" s="58"/>
      <c r="V413" s="58"/>
      <c r="W413" s="58"/>
      <c r="X413" s="58"/>
      <c r="Y413" s="58"/>
      <c r="Z413" s="58"/>
    </row>
    <row r="414" ht="15.75" customHeight="1">
      <c r="A414" s="24"/>
      <c r="B414" s="148"/>
      <c r="C414" s="24"/>
      <c r="D414" s="94"/>
      <c r="E414" s="91"/>
      <c r="F414" s="91"/>
      <c r="G414" s="91"/>
      <c r="H414" s="91"/>
      <c r="I414" s="25"/>
      <c r="J414" s="25"/>
      <c r="K414" s="25"/>
      <c r="L414" s="25"/>
      <c r="M414" s="79"/>
      <c r="N414" s="57"/>
      <c r="O414" s="58"/>
      <c r="P414" s="58"/>
      <c r="Q414" s="58"/>
      <c r="R414" s="58"/>
      <c r="S414" s="58"/>
      <c r="T414" s="58"/>
      <c r="U414" s="58"/>
      <c r="V414" s="58"/>
      <c r="W414" s="58"/>
      <c r="X414" s="58"/>
      <c r="Y414" s="58"/>
      <c r="Z414" s="58"/>
    </row>
    <row r="415" ht="15.75" customHeight="1">
      <c r="A415" s="24">
        <v>6.51</v>
      </c>
      <c r="B415" s="148" t="s">
        <v>316</v>
      </c>
      <c r="C415" s="24"/>
      <c r="D415" s="94"/>
      <c r="E415" s="91"/>
      <c r="F415" s="91"/>
      <c r="G415" s="91"/>
      <c r="H415" s="91"/>
      <c r="I415" s="25"/>
      <c r="J415" s="25"/>
      <c r="K415" s="25"/>
      <c r="L415" s="25"/>
      <c r="M415" s="79"/>
      <c r="N415" s="57"/>
      <c r="O415" s="58"/>
      <c r="P415" s="58"/>
      <c r="Q415" s="58"/>
      <c r="R415" s="58"/>
      <c r="S415" s="58"/>
      <c r="T415" s="58"/>
      <c r="U415" s="58"/>
      <c r="V415" s="58"/>
      <c r="W415" s="58"/>
      <c r="X415" s="58"/>
      <c r="Y415" s="58"/>
      <c r="Z415" s="58"/>
    </row>
    <row r="416" ht="15.75" customHeight="1">
      <c r="A416" s="122" t="s">
        <v>317</v>
      </c>
      <c r="B416" s="149" t="s">
        <v>318</v>
      </c>
      <c r="C416" s="24" t="s">
        <v>109</v>
      </c>
      <c r="D416" s="94"/>
      <c r="E416" s="91"/>
      <c r="F416" s="91"/>
      <c r="G416" s="91">
        <v>1800.0</v>
      </c>
      <c r="H416" s="91">
        <f>SUM(E416:G416)</f>
        <v>1800</v>
      </c>
      <c r="I416" s="25">
        <f>D416*E416</f>
        <v>0</v>
      </c>
      <c r="J416" s="25">
        <f>D416*F416</f>
        <v>0</v>
      </c>
      <c r="K416" s="25">
        <f>D416*G416</f>
        <v>0</v>
      </c>
      <c r="L416" s="25">
        <f>D416*H416</f>
        <v>0</v>
      </c>
      <c r="M416" s="79"/>
      <c r="N416" s="57"/>
      <c r="O416" s="58"/>
      <c r="P416" s="58"/>
      <c r="Q416" s="58"/>
      <c r="R416" s="58"/>
      <c r="S416" s="58"/>
      <c r="T416" s="58"/>
      <c r="U416" s="58"/>
      <c r="V416" s="58"/>
      <c r="W416" s="58"/>
      <c r="X416" s="58"/>
      <c r="Y416" s="58"/>
      <c r="Z416" s="58"/>
    </row>
    <row r="417" ht="15.75" customHeight="1">
      <c r="A417" s="98"/>
      <c r="B417" s="145"/>
      <c r="C417" s="31"/>
      <c r="D417" s="137"/>
      <c r="E417" s="138"/>
      <c r="F417" s="138"/>
      <c r="G417" s="87"/>
      <c r="H417" s="138"/>
      <c r="I417" s="137"/>
      <c r="J417" s="137"/>
      <c r="K417" s="137"/>
      <c r="L417" s="137"/>
      <c r="M417" s="79"/>
      <c r="N417" s="57"/>
      <c r="O417" s="58"/>
      <c r="P417" s="58"/>
      <c r="Q417" s="58"/>
      <c r="R417" s="58"/>
      <c r="S417" s="58"/>
      <c r="T417" s="58"/>
      <c r="U417" s="58"/>
      <c r="V417" s="58"/>
      <c r="W417" s="58"/>
      <c r="X417" s="58"/>
      <c r="Y417" s="58"/>
      <c r="Z417" s="58"/>
    </row>
    <row r="418" ht="15.75" customHeight="1">
      <c r="A418" s="98">
        <v>6.52</v>
      </c>
      <c r="B418" s="148" t="s">
        <v>319</v>
      </c>
      <c r="C418" s="31"/>
      <c r="D418" s="137"/>
      <c r="E418" s="138"/>
      <c r="F418" s="138"/>
      <c r="G418" s="87"/>
      <c r="H418" s="138"/>
      <c r="I418" s="137"/>
      <c r="J418" s="137"/>
      <c r="K418" s="137"/>
      <c r="L418" s="137"/>
      <c r="M418" s="79"/>
      <c r="N418" s="57"/>
      <c r="O418" s="58"/>
      <c r="P418" s="58"/>
      <c r="Q418" s="58"/>
      <c r="R418" s="58"/>
      <c r="S418" s="58"/>
      <c r="T418" s="58"/>
      <c r="U418" s="58"/>
      <c r="V418" s="58"/>
      <c r="W418" s="58"/>
      <c r="X418" s="58"/>
      <c r="Y418" s="58"/>
      <c r="Z418" s="58"/>
    </row>
    <row r="419" ht="15.75" customHeight="1">
      <c r="A419" s="140" t="s">
        <v>320</v>
      </c>
      <c r="B419" s="149" t="s">
        <v>321</v>
      </c>
      <c r="C419" s="31" t="s">
        <v>45</v>
      </c>
      <c r="D419" s="86"/>
      <c r="E419" s="138"/>
      <c r="F419" s="138"/>
      <c r="G419" s="87">
        <v>90.0</v>
      </c>
      <c r="H419" s="91">
        <f>SUM(E419:G419)</f>
        <v>90</v>
      </c>
      <c r="I419" s="25">
        <f>D419*E419</f>
        <v>0</v>
      </c>
      <c r="J419" s="25">
        <f>D419*F419</f>
        <v>0</v>
      </c>
      <c r="K419" s="25">
        <f>D419*G419</f>
        <v>0</v>
      </c>
      <c r="L419" s="25">
        <f>D419*H419</f>
        <v>0</v>
      </c>
      <c r="M419" s="79"/>
      <c r="N419" s="57" t="s">
        <v>322</v>
      </c>
      <c r="O419" s="58"/>
      <c r="P419" s="58"/>
      <c r="Q419" s="58"/>
      <c r="R419" s="58"/>
      <c r="S419" s="58"/>
      <c r="T419" s="58"/>
      <c r="U419" s="58"/>
      <c r="V419" s="58"/>
      <c r="W419" s="58"/>
      <c r="X419" s="58"/>
      <c r="Y419" s="58"/>
      <c r="Z419" s="58"/>
    </row>
    <row r="420" ht="15.75" customHeight="1">
      <c r="A420" s="98"/>
      <c r="B420" s="145"/>
      <c r="C420" s="31"/>
      <c r="D420" s="137"/>
      <c r="E420" s="138"/>
      <c r="F420" s="138"/>
      <c r="G420" s="87"/>
      <c r="H420" s="91"/>
      <c r="I420" s="25"/>
      <c r="J420" s="25"/>
      <c r="K420" s="25"/>
      <c r="L420" s="25"/>
      <c r="M420" s="79"/>
      <c r="N420" s="57"/>
      <c r="O420" s="58"/>
      <c r="P420" s="58"/>
      <c r="Q420" s="58"/>
      <c r="R420" s="58"/>
      <c r="S420" s="58"/>
      <c r="T420" s="58"/>
      <c r="U420" s="58"/>
      <c r="V420" s="58"/>
      <c r="W420" s="58"/>
      <c r="X420" s="58"/>
      <c r="Y420" s="58"/>
      <c r="Z420" s="58"/>
    </row>
    <row r="421" ht="15.75" customHeight="1">
      <c r="A421" s="98">
        <v>6.53</v>
      </c>
      <c r="B421" s="148" t="s">
        <v>323</v>
      </c>
      <c r="C421" s="31" t="s">
        <v>128</v>
      </c>
      <c r="D421" s="86"/>
      <c r="E421" s="138"/>
      <c r="F421" s="87">
        <v>38.0</v>
      </c>
      <c r="G421" s="87"/>
      <c r="H421" s="91">
        <f>SUM(E421:G421)</f>
        <v>38</v>
      </c>
      <c r="I421" s="25">
        <f>D421*E421</f>
        <v>0</v>
      </c>
      <c r="J421" s="25">
        <f>D421*F421</f>
        <v>0</v>
      </c>
      <c r="K421" s="25">
        <f>D421*G421</f>
        <v>0</v>
      </c>
      <c r="L421" s="25">
        <f>D421*H421</f>
        <v>0</v>
      </c>
      <c r="M421" s="79"/>
      <c r="N421" s="57"/>
      <c r="O421" s="58"/>
      <c r="P421" s="58"/>
      <c r="Q421" s="58"/>
      <c r="R421" s="58"/>
      <c r="S421" s="58"/>
      <c r="T421" s="58"/>
      <c r="U421" s="58"/>
      <c r="V421" s="58"/>
      <c r="W421" s="58"/>
      <c r="X421" s="58"/>
      <c r="Y421" s="58"/>
      <c r="Z421" s="58"/>
    </row>
    <row r="422" ht="15.75" customHeight="1">
      <c r="A422" s="146"/>
      <c r="B422" s="143"/>
      <c r="C422" s="111"/>
      <c r="D422" s="137"/>
      <c r="E422" s="138"/>
      <c r="F422" s="138"/>
      <c r="G422" s="138"/>
      <c r="H422" s="138"/>
      <c r="I422" s="137"/>
      <c r="J422" s="137"/>
      <c r="K422" s="137"/>
      <c r="L422" s="137"/>
      <c r="M422" s="79"/>
      <c r="N422" s="57"/>
      <c r="O422" s="58"/>
      <c r="P422" s="58"/>
      <c r="Q422" s="58"/>
      <c r="R422" s="58"/>
      <c r="S422" s="58"/>
      <c r="T422" s="58"/>
      <c r="U422" s="58"/>
      <c r="V422" s="58"/>
      <c r="W422" s="58"/>
      <c r="X422" s="58"/>
      <c r="Y422" s="58"/>
      <c r="Z422" s="58"/>
    </row>
    <row r="423" ht="15.75" customHeight="1">
      <c r="A423" s="99"/>
      <c r="B423" s="100" t="s">
        <v>324</v>
      </c>
      <c r="C423" s="101"/>
      <c r="D423" s="102"/>
      <c r="E423" s="103"/>
      <c r="F423" s="103"/>
      <c r="G423" s="103"/>
      <c r="H423" s="103"/>
      <c r="I423" s="102">
        <f t="shared" ref="I423:L423" si="10">SUM(I294:I422)</f>
        <v>0</v>
      </c>
      <c r="J423" s="102">
        <f t="shared" si="10"/>
        <v>0</v>
      </c>
      <c r="K423" s="102">
        <f t="shared" si="10"/>
        <v>0</v>
      </c>
      <c r="L423" s="102">
        <f t="shared" si="10"/>
        <v>0</v>
      </c>
      <c r="M423" s="79"/>
      <c r="N423" s="57"/>
      <c r="O423" s="58"/>
      <c r="P423" s="58"/>
      <c r="Q423" s="58"/>
      <c r="R423" s="58"/>
      <c r="S423" s="58"/>
      <c r="T423" s="58"/>
      <c r="U423" s="58"/>
      <c r="V423" s="58"/>
      <c r="W423" s="58"/>
      <c r="X423" s="58"/>
      <c r="Y423" s="58"/>
      <c r="Z423" s="58"/>
    </row>
    <row r="424" ht="15.75" customHeight="1">
      <c r="A424" s="132"/>
      <c r="B424" s="133"/>
      <c r="C424" s="134"/>
      <c r="D424" s="135"/>
      <c r="E424" s="136"/>
      <c r="F424" s="136"/>
      <c r="G424" s="136"/>
      <c r="H424" s="136"/>
      <c r="I424" s="135"/>
      <c r="J424" s="135"/>
      <c r="K424" s="135"/>
      <c r="L424" s="135"/>
      <c r="M424" s="79"/>
      <c r="N424" s="57"/>
      <c r="O424" s="58"/>
      <c r="P424" s="58"/>
      <c r="Q424" s="58"/>
      <c r="R424" s="58"/>
      <c r="S424" s="58"/>
      <c r="T424" s="58"/>
      <c r="U424" s="58"/>
      <c r="V424" s="58"/>
      <c r="W424" s="58"/>
      <c r="X424" s="58"/>
      <c r="Y424" s="58"/>
      <c r="Z424" s="58"/>
    </row>
    <row r="425" ht="15.75" customHeight="1">
      <c r="A425" s="88" t="s">
        <v>22</v>
      </c>
      <c r="B425" s="123" t="s">
        <v>23</v>
      </c>
      <c r="C425" s="111"/>
      <c r="D425" s="137"/>
      <c r="E425" s="138"/>
      <c r="F425" s="138"/>
      <c r="G425" s="138"/>
      <c r="H425" s="138"/>
      <c r="I425" s="137"/>
      <c r="J425" s="137"/>
      <c r="K425" s="137"/>
      <c r="L425" s="137"/>
      <c r="M425" s="79"/>
      <c r="N425" s="57"/>
      <c r="O425" s="58"/>
      <c r="P425" s="58"/>
      <c r="Q425" s="58"/>
      <c r="R425" s="58"/>
      <c r="S425" s="58"/>
      <c r="T425" s="58"/>
      <c r="U425" s="58"/>
      <c r="V425" s="58"/>
      <c r="W425" s="58"/>
      <c r="X425" s="58"/>
      <c r="Y425" s="58"/>
      <c r="Z425" s="58"/>
    </row>
    <row r="426" ht="15.75" customHeight="1">
      <c r="A426" s="31">
        <v>7.1</v>
      </c>
      <c r="B426" s="32" t="s">
        <v>325</v>
      </c>
      <c r="C426" s="24" t="s">
        <v>128</v>
      </c>
      <c r="D426" s="86"/>
      <c r="E426" s="87">
        <v>760.0</v>
      </c>
      <c r="F426" s="87">
        <v>84.0</v>
      </c>
      <c r="G426" s="87"/>
      <c r="H426" s="91">
        <f>SUM(E426:F426)</f>
        <v>844</v>
      </c>
      <c r="I426" s="25">
        <f>D426*E426</f>
        <v>0</v>
      </c>
      <c r="J426" s="25">
        <f>D426*F426</f>
        <v>0</v>
      </c>
      <c r="K426" s="25"/>
      <c r="L426" s="25">
        <f>D426*H426</f>
        <v>0</v>
      </c>
      <c r="M426" s="79"/>
      <c r="N426" s="57"/>
      <c r="O426" s="58"/>
      <c r="P426" s="58"/>
      <c r="Q426" s="58"/>
      <c r="R426" s="58"/>
      <c r="S426" s="58"/>
      <c r="T426" s="58"/>
      <c r="U426" s="58"/>
      <c r="V426" s="58"/>
      <c r="W426" s="58"/>
      <c r="X426" s="58"/>
      <c r="Y426" s="58"/>
      <c r="Z426" s="58"/>
    </row>
    <row r="427" ht="15.75" customHeight="1">
      <c r="A427" s="111"/>
      <c r="B427" s="123"/>
      <c r="C427" s="111"/>
      <c r="D427" s="137"/>
      <c r="E427" s="138"/>
      <c r="F427" s="138"/>
      <c r="G427" s="138"/>
      <c r="H427" s="138"/>
      <c r="I427" s="137"/>
      <c r="J427" s="137"/>
      <c r="K427" s="137"/>
      <c r="L427" s="137"/>
      <c r="M427" s="79"/>
      <c r="N427" s="57"/>
      <c r="O427" s="58"/>
      <c r="P427" s="58"/>
      <c r="Q427" s="58"/>
      <c r="R427" s="58"/>
      <c r="S427" s="58"/>
      <c r="T427" s="58"/>
      <c r="U427" s="58"/>
      <c r="V427" s="58"/>
      <c r="W427" s="58"/>
      <c r="X427" s="58"/>
      <c r="Y427" s="58"/>
      <c r="Z427" s="58"/>
    </row>
    <row r="428" ht="15.75" customHeight="1">
      <c r="A428" s="31">
        <v>7.2</v>
      </c>
      <c r="B428" s="32" t="s">
        <v>326</v>
      </c>
      <c r="C428" s="111"/>
      <c r="D428" s="137"/>
      <c r="E428" s="138"/>
      <c r="F428" s="138"/>
      <c r="G428" s="138"/>
      <c r="H428" s="138"/>
      <c r="I428" s="137"/>
      <c r="J428" s="137"/>
      <c r="K428" s="137"/>
      <c r="L428" s="137"/>
      <c r="M428" s="79"/>
      <c r="N428" s="57"/>
      <c r="O428" s="58"/>
      <c r="P428" s="58"/>
      <c r="Q428" s="58"/>
      <c r="R428" s="58"/>
      <c r="S428" s="58"/>
      <c r="T428" s="58"/>
      <c r="U428" s="58"/>
      <c r="V428" s="58"/>
      <c r="W428" s="58"/>
      <c r="X428" s="58"/>
      <c r="Y428" s="58"/>
      <c r="Z428" s="58"/>
    </row>
    <row r="429" ht="15.75" customHeight="1">
      <c r="A429" s="150" t="s">
        <v>327</v>
      </c>
      <c r="B429" s="32" t="s">
        <v>328</v>
      </c>
      <c r="C429" s="24" t="s">
        <v>61</v>
      </c>
      <c r="D429" s="86"/>
      <c r="E429" s="87">
        <v>26.0</v>
      </c>
      <c r="F429" s="87">
        <v>28.0</v>
      </c>
      <c r="G429" s="87"/>
      <c r="H429" s="91">
        <f>SUM(E429:F429)</f>
        <v>54</v>
      </c>
      <c r="I429" s="25">
        <f>D429*E429</f>
        <v>0</v>
      </c>
      <c r="J429" s="25">
        <f>D429*F429</f>
        <v>0</v>
      </c>
      <c r="K429" s="25"/>
      <c r="L429" s="25">
        <f>D429*H429</f>
        <v>0</v>
      </c>
      <c r="M429" s="79"/>
      <c r="N429" s="57"/>
      <c r="O429" s="58"/>
      <c r="P429" s="58"/>
      <c r="Q429" s="58"/>
      <c r="R429" s="58"/>
      <c r="S429" s="58"/>
      <c r="T429" s="58"/>
      <c r="U429" s="58"/>
      <c r="V429" s="58"/>
      <c r="W429" s="58"/>
      <c r="X429" s="58"/>
      <c r="Y429" s="58"/>
      <c r="Z429" s="58"/>
    </row>
    <row r="430" ht="15.75" customHeight="1">
      <c r="A430" s="150"/>
      <c r="B430" s="32" t="s">
        <v>329</v>
      </c>
      <c r="C430" s="24"/>
      <c r="D430" s="137"/>
      <c r="E430" s="138"/>
      <c r="F430" s="138"/>
      <c r="G430" s="138"/>
      <c r="H430" s="138"/>
      <c r="I430" s="137"/>
      <c r="J430" s="137"/>
      <c r="K430" s="137"/>
      <c r="L430" s="137"/>
      <c r="M430" s="79"/>
      <c r="N430" s="57"/>
      <c r="O430" s="58"/>
      <c r="P430" s="58"/>
      <c r="Q430" s="58"/>
      <c r="R430" s="58"/>
      <c r="S430" s="58"/>
      <c r="T430" s="58"/>
      <c r="U430" s="58"/>
      <c r="V430" s="58"/>
      <c r="W430" s="58"/>
      <c r="X430" s="58"/>
      <c r="Y430" s="58"/>
      <c r="Z430" s="58"/>
    </row>
    <row r="431" ht="15.75" customHeight="1">
      <c r="A431" s="150"/>
      <c r="B431" s="32" t="s">
        <v>330</v>
      </c>
      <c r="C431" s="24"/>
      <c r="D431" s="137"/>
      <c r="E431" s="138"/>
      <c r="F431" s="138"/>
      <c r="G431" s="138"/>
      <c r="H431" s="138"/>
      <c r="I431" s="137"/>
      <c r="J431" s="137"/>
      <c r="K431" s="137"/>
      <c r="L431" s="137"/>
      <c r="M431" s="79"/>
      <c r="N431" s="57"/>
      <c r="O431" s="58"/>
      <c r="P431" s="58"/>
      <c r="Q431" s="58"/>
      <c r="R431" s="58"/>
      <c r="S431" s="58"/>
      <c r="T431" s="58"/>
      <c r="U431" s="58"/>
      <c r="V431" s="58"/>
      <c r="W431" s="58"/>
      <c r="X431" s="58"/>
      <c r="Y431" s="58"/>
      <c r="Z431" s="58"/>
    </row>
    <row r="432" ht="15.75" customHeight="1">
      <c r="A432" s="150"/>
      <c r="B432" s="32" t="s">
        <v>331</v>
      </c>
      <c r="C432" s="24"/>
      <c r="D432" s="137"/>
      <c r="E432" s="138"/>
      <c r="F432" s="138"/>
      <c r="G432" s="138"/>
      <c r="H432" s="138"/>
      <c r="I432" s="137"/>
      <c r="J432" s="137"/>
      <c r="K432" s="137"/>
      <c r="L432" s="137"/>
      <c r="M432" s="79"/>
      <c r="N432" s="57"/>
      <c r="O432" s="58"/>
      <c r="P432" s="58"/>
      <c r="Q432" s="58"/>
      <c r="R432" s="58"/>
      <c r="S432" s="58"/>
      <c r="T432" s="58"/>
      <c r="U432" s="58"/>
      <c r="V432" s="58"/>
      <c r="W432" s="58"/>
      <c r="X432" s="58"/>
      <c r="Y432" s="58"/>
      <c r="Z432" s="58"/>
    </row>
    <row r="433" ht="15.75" customHeight="1">
      <c r="A433" s="150"/>
      <c r="B433" s="32" t="s">
        <v>332</v>
      </c>
      <c r="C433" s="24"/>
      <c r="D433" s="137"/>
      <c r="E433" s="138"/>
      <c r="F433" s="138"/>
      <c r="G433" s="138"/>
      <c r="H433" s="138"/>
      <c r="I433" s="137"/>
      <c r="J433" s="137"/>
      <c r="K433" s="137"/>
      <c r="L433" s="137"/>
      <c r="M433" s="79"/>
      <c r="N433" s="57"/>
      <c r="O433" s="58"/>
      <c r="P433" s="58"/>
      <c r="Q433" s="58"/>
      <c r="R433" s="58"/>
      <c r="S433" s="58"/>
      <c r="T433" s="58"/>
      <c r="U433" s="58"/>
      <c r="V433" s="58"/>
      <c r="W433" s="58"/>
      <c r="X433" s="58"/>
      <c r="Y433" s="58"/>
      <c r="Z433" s="58"/>
    </row>
    <row r="434" ht="15.75" customHeight="1">
      <c r="A434" s="150"/>
      <c r="B434" s="32" t="s">
        <v>333</v>
      </c>
      <c r="C434" s="24"/>
      <c r="D434" s="137"/>
      <c r="E434" s="138"/>
      <c r="F434" s="138"/>
      <c r="G434" s="138"/>
      <c r="H434" s="138"/>
      <c r="I434" s="137"/>
      <c r="J434" s="137"/>
      <c r="K434" s="137"/>
      <c r="L434" s="137"/>
      <c r="M434" s="79"/>
      <c r="N434" s="57"/>
      <c r="O434" s="58"/>
      <c r="P434" s="58"/>
      <c r="Q434" s="58"/>
      <c r="R434" s="58"/>
      <c r="S434" s="58"/>
      <c r="T434" s="58"/>
      <c r="U434" s="58"/>
      <c r="V434" s="58"/>
      <c r="W434" s="58"/>
      <c r="X434" s="58"/>
      <c r="Y434" s="58"/>
      <c r="Z434" s="58"/>
    </row>
    <row r="435" ht="15.75" customHeight="1">
      <c r="A435" s="151"/>
      <c r="B435" s="32"/>
      <c r="C435" s="24"/>
      <c r="D435" s="137"/>
      <c r="E435" s="138"/>
      <c r="F435" s="138"/>
      <c r="G435" s="138"/>
      <c r="H435" s="138"/>
      <c r="I435" s="137"/>
      <c r="J435" s="137"/>
      <c r="K435" s="137"/>
      <c r="L435" s="137"/>
      <c r="M435" s="79"/>
      <c r="N435" s="57"/>
      <c r="O435" s="58"/>
      <c r="P435" s="58"/>
      <c r="Q435" s="58"/>
      <c r="R435" s="58"/>
      <c r="S435" s="58"/>
      <c r="T435" s="58"/>
      <c r="U435" s="58"/>
      <c r="V435" s="58"/>
      <c r="W435" s="58"/>
      <c r="X435" s="58"/>
      <c r="Y435" s="58"/>
      <c r="Z435" s="58"/>
    </row>
    <row r="436" ht="15.75" customHeight="1">
      <c r="A436" s="150" t="s">
        <v>334</v>
      </c>
      <c r="B436" s="32" t="s">
        <v>335</v>
      </c>
      <c r="C436" s="24" t="s">
        <v>61</v>
      </c>
      <c r="D436" s="86"/>
      <c r="E436" s="87">
        <v>9.0</v>
      </c>
      <c r="F436" s="87">
        <v>3.0</v>
      </c>
      <c r="G436" s="87"/>
      <c r="H436" s="91">
        <f>SUM(E436:F436)</f>
        <v>12</v>
      </c>
      <c r="I436" s="25">
        <f>D436*E436</f>
        <v>0</v>
      </c>
      <c r="J436" s="25">
        <f>D436*F436</f>
        <v>0</v>
      </c>
      <c r="K436" s="25"/>
      <c r="L436" s="25">
        <f>D436*H436</f>
        <v>0</v>
      </c>
      <c r="M436" s="115" t="s">
        <v>336</v>
      </c>
      <c r="N436" s="57"/>
      <c r="O436" s="58"/>
      <c r="P436" s="58"/>
      <c r="Q436" s="58"/>
      <c r="R436" s="58"/>
      <c r="S436" s="58"/>
      <c r="T436" s="58"/>
      <c r="U436" s="58"/>
      <c r="V436" s="58"/>
      <c r="W436" s="58"/>
      <c r="X436" s="58"/>
      <c r="Y436" s="58"/>
      <c r="Z436" s="58"/>
    </row>
    <row r="437" ht="15.75" customHeight="1">
      <c r="A437" s="151"/>
      <c r="B437" s="32" t="s">
        <v>329</v>
      </c>
      <c r="C437" s="24"/>
      <c r="D437" s="137"/>
      <c r="E437" s="138"/>
      <c r="F437" s="138"/>
      <c r="G437" s="138"/>
      <c r="H437" s="138"/>
      <c r="I437" s="137"/>
      <c r="J437" s="137"/>
      <c r="K437" s="137"/>
      <c r="L437" s="137"/>
      <c r="M437" s="79"/>
      <c r="N437" s="57"/>
      <c r="O437" s="58"/>
      <c r="P437" s="58"/>
      <c r="Q437" s="58"/>
      <c r="R437" s="58"/>
      <c r="S437" s="58"/>
      <c r="T437" s="58"/>
      <c r="U437" s="58"/>
      <c r="V437" s="58"/>
      <c r="W437" s="58"/>
      <c r="X437" s="58"/>
      <c r="Y437" s="58"/>
      <c r="Z437" s="58"/>
    </row>
    <row r="438" ht="15.75" customHeight="1">
      <c r="A438" s="151"/>
      <c r="B438" s="32" t="s">
        <v>337</v>
      </c>
      <c r="C438" s="24"/>
      <c r="D438" s="137"/>
      <c r="E438" s="138"/>
      <c r="F438" s="138"/>
      <c r="G438" s="138"/>
      <c r="H438" s="138"/>
      <c r="I438" s="137"/>
      <c r="J438" s="137"/>
      <c r="K438" s="137"/>
      <c r="L438" s="137"/>
      <c r="M438" s="79"/>
      <c r="N438" s="57"/>
      <c r="O438" s="58"/>
      <c r="P438" s="58"/>
      <c r="Q438" s="58"/>
      <c r="R438" s="58"/>
      <c r="S438" s="58"/>
      <c r="T438" s="58"/>
      <c r="U438" s="58"/>
      <c r="V438" s="58"/>
      <c r="W438" s="58"/>
      <c r="X438" s="58"/>
      <c r="Y438" s="58"/>
      <c r="Z438" s="58"/>
    </row>
    <row r="439" ht="15.75" customHeight="1">
      <c r="A439" s="151"/>
      <c r="B439" s="32" t="s">
        <v>338</v>
      </c>
      <c r="C439" s="24"/>
      <c r="D439" s="137"/>
      <c r="E439" s="138"/>
      <c r="F439" s="138"/>
      <c r="G439" s="138"/>
      <c r="H439" s="138"/>
      <c r="I439" s="137"/>
      <c r="J439" s="137"/>
      <c r="K439" s="137"/>
      <c r="L439" s="137"/>
      <c r="M439" s="79"/>
      <c r="N439" s="57"/>
      <c r="O439" s="58"/>
      <c r="P439" s="58"/>
      <c r="Q439" s="58"/>
      <c r="R439" s="58"/>
      <c r="S439" s="58"/>
      <c r="T439" s="58"/>
      <c r="U439" s="58"/>
      <c r="V439" s="58"/>
      <c r="W439" s="58"/>
      <c r="X439" s="58"/>
      <c r="Y439" s="58"/>
      <c r="Z439" s="58"/>
    </row>
    <row r="440" ht="15.75" customHeight="1">
      <c r="A440" s="151"/>
      <c r="B440" s="32"/>
      <c r="C440" s="24"/>
      <c r="D440" s="137"/>
      <c r="E440" s="138"/>
      <c r="F440" s="138"/>
      <c r="G440" s="138"/>
      <c r="H440" s="138"/>
      <c r="I440" s="137"/>
      <c r="J440" s="137"/>
      <c r="K440" s="137"/>
      <c r="L440" s="137"/>
      <c r="M440" s="79"/>
      <c r="N440" s="57"/>
      <c r="O440" s="58"/>
      <c r="P440" s="58"/>
      <c r="Q440" s="58"/>
      <c r="R440" s="58"/>
      <c r="S440" s="58"/>
      <c r="T440" s="58"/>
      <c r="U440" s="58"/>
      <c r="V440" s="58"/>
      <c r="W440" s="58"/>
      <c r="X440" s="58"/>
      <c r="Y440" s="58"/>
      <c r="Z440" s="58"/>
    </row>
    <row r="441" ht="15.75" customHeight="1">
      <c r="A441" s="150" t="s">
        <v>339</v>
      </c>
      <c r="B441" s="32" t="s">
        <v>340</v>
      </c>
      <c r="C441" s="24" t="s">
        <v>61</v>
      </c>
      <c r="D441" s="86"/>
      <c r="E441" s="87" t="s">
        <v>151</v>
      </c>
      <c r="F441" s="87">
        <v>8.0</v>
      </c>
      <c r="G441" s="87"/>
      <c r="H441" s="91">
        <f>SUM(E441:F441)</f>
        <v>8</v>
      </c>
      <c r="I441" s="25"/>
      <c r="J441" s="25">
        <f>D441*F441</f>
        <v>0</v>
      </c>
      <c r="K441" s="25"/>
      <c r="L441" s="25">
        <f>D441*H441</f>
        <v>0</v>
      </c>
      <c r="M441" s="115" t="s">
        <v>336</v>
      </c>
      <c r="N441" s="57"/>
      <c r="O441" s="58"/>
      <c r="P441" s="58"/>
      <c r="Q441" s="58"/>
      <c r="R441" s="58"/>
      <c r="S441" s="58"/>
      <c r="T441" s="58"/>
      <c r="U441" s="58"/>
      <c r="V441" s="58"/>
      <c r="W441" s="58"/>
      <c r="X441" s="58"/>
      <c r="Y441" s="58"/>
      <c r="Z441" s="58"/>
    </row>
    <row r="442" ht="15.75" customHeight="1">
      <c r="A442" s="150"/>
      <c r="B442" s="32" t="s">
        <v>329</v>
      </c>
      <c r="C442" s="24"/>
      <c r="D442" s="137"/>
      <c r="E442" s="138"/>
      <c r="F442" s="138"/>
      <c r="G442" s="138"/>
      <c r="H442" s="138"/>
      <c r="I442" s="137"/>
      <c r="J442" s="137"/>
      <c r="K442" s="137"/>
      <c r="L442" s="137"/>
      <c r="M442" s="79"/>
      <c r="N442" s="57"/>
      <c r="O442" s="58"/>
      <c r="P442" s="58"/>
      <c r="Q442" s="58"/>
      <c r="R442" s="58"/>
      <c r="S442" s="58"/>
      <c r="T442" s="58"/>
      <c r="U442" s="58"/>
      <c r="V442" s="58"/>
      <c r="W442" s="58"/>
      <c r="X442" s="58"/>
      <c r="Y442" s="58"/>
      <c r="Z442" s="58"/>
    </row>
    <row r="443" ht="15.75" customHeight="1">
      <c r="A443" s="150"/>
      <c r="B443" s="32" t="s">
        <v>341</v>
      </c>
      <c r="C443" s="24"/>
      <c r="D443" s="137"/>
      <c r="E443" s="138"/>
      <c r="F443" s="138"/>
      <c r="G443" s="138"/>
      <c r="H443" s="138"/>
      <c r="I443" s="137"/>
      <c r="J443" s="137"/>
      <c r="K443" s="137"/>
      <c r="L443" s="137"/>
      <c r="M443" s="79"/>
      <c r="N443" s="57"/>
      <c r="O443" s="58"/>
      <c r="P443" s="58"/>
      <c r="Q443" s="58"/>
      <c r="R443" s="58"/>
      <c r="S443" s="58"/>
      <c r="T443" s="58"/>
      <c r="U443" s="58"/>
      <c r="V443" s="58"/>
      <c r="W443" s="58"/>
      <c r="X443" s="58"/>
      <c r="Y443" s="58"/>
      <c r="Z443" s="58"/>
    </row>
    <row r="444" ht="15.75" customHeight="1">
      <c r="A444" s="150"/>
      <c r="B444" s="32" t="s">
        <v>331</v>
      </c>
      <c r="C444" s="24"/>
      <c r="D444" s="137"/>
      <c r="E444" s="138"/>
      <c r="F444" s="138"/>
      <c r="G444" s="138"/>
      <c r="H444" s="138"/>
      <c r="I444" s="137"/>
      <c r="J444" s="137"/>
      <c r="K444" s="137"/>
      <c r="L444" s="137"/>
      <c r="M444" s="79"/>
      <c r="N444" s="57"/>
      <c r="O444" s="58"/>
      <c r="P444" s="58"/>
      <c r="Q444" s="58"/>
      <c r="R444" s="58"/>
      <c r="S444" s="58"/>
      <c r="T444" s="58"/>
      <c r="U444" s="58"/>
      <c r="V444" s="58"/>
      <c r="W444" s="58"/>
      <c r="X444" s="58"/>
      <c r="Y444" s="58"/>
      <c r="Z444" s="58"/>
    </row>
    <row r="445" ht="15.75" customHeight="1">
      <c r="A445" s="150"/>
      <c r="B445" s="32" t="s">
        <v>342</v>
      </c>
      <c r="C445" s="24"/>
      <c r="D445" s="137"/>
      <c r="E445" s="138"/>
      <c r="F445" s="138"/>
      <c r="G445" s="138"/>
      <c r="H445" s="138"/>
      <c r="I445" s="137"/>
      <c r="J445" s="137"/>
      <c r="K445" s="137"/>
      <c r="L445" s="137"/>
      <c r="M445" s="79"/>
      <c r="N445" s="57"/>
      <c r="O445" s="58"/>
      <c r="P445" s="58"/>
      <c r="Q445" s="58"/>
      <c r="R445" s="58"/>
      <c r="S445" s="58"/>
      <c r="T445" s="58"/>
      <c r="U445" s="58"/>
      <c r="V445" s="58"/>
      <c r="W445" s="58"/>
      <c r="X445" s="58"/>
      <c r="Y445" s="58"/>
      <c r="Z445" s="58"/>
    </row>
    <row r="446" ht="15.75" customHeight="1">
      <c r="A446" s="150"/>
      <c r="B446" s="32" t="s">
        <v>343</v>
      </c>
      <c r="C446" s="24"/>
      <c r="D446" s="137"/>
      <c r="E446" s="138"/>
      <c r="F446" s="138"/>
      <c r="G446" s="138"/>
      <c r="H446" s="138"/>
      <c r="I446" s="137"/>
      <c r="J446" s="137"/>
      <c r="K446" s="137"/>
      <c r="L446" s="137"/>
      <c r="M446" s="79"/>
      <c r="N446" s="57"/>
      <c r="O446" s="58"/>
      <c r="P446" s="58"/>
      <c r="Q446" s="58"/>
      <c r="R446" s="58"/>
      <c r="S446" s="58"/>
      <c r="T446" s="58"/>
      <c r="U446" s="58"/>
      <c r="V446" s="58"/>
      <c r="W446" s="58"/>
      <c r="X446" s="58"/>
      <c r="Y446" s="58"/>
      <c r="Z446" s="58"/>
    </row>
    <row r="447" ht="15.75" customHeight="1">
      <c r="A447" s="151"/>
      <c r="B447" s="32"/>
      <c r="C447" s="24"/>
      <c r="D447" s="137"/>
      <c r="E447" s="138"/>
      <c r="F447" s="138"/>
      <c r="G447" s="138"/>
      <c r="H447" s="138"/>
      <c r="I447" s="137"/>
      <c r="J447" s="137"/>
      <c r="K447" s="137"/>
      <c r="L447" s="137"/>
      <c r="M447" s="79"/>
      <c r="N447" s="57"/>
      <c r="O447" s="58"/>
      <c r="P447" s="58"/>
      <c r="Q447" s="58"/>
      <c r="R447" s="58"/>
      <c r="S447" s="58"/>
      <c r="T447" s="58"/>
      <c r="U447" s="58"/>
      <c r="V447" s="58"/>
      <c r="W447" s="58"/>
      <c r="X447" s="58"/>
      <c r="Y447" s="58"/>
      <c r="Z447" s="58"/>
    </row>
    <row r="448" ht="15.75" customHeight="1">
      <c r="A448" s="151"/>
      <c r="B448" s="32" t="s">
        <v>344</v>
      </c>
      <c r="C448" s="24"/>
      <c r="D448" s="137"/>
      <c r="E448" s="138"/>
      <c r="F448" s="138"/>
      <c r="G448" s="138"/>
      <c r="H448" s="138"/>
      <c r="I448" s="137"/>
      <c r="J448" s="137"/>
      <c r="K448" s="137"/>
      <c r="L448" s="137"/>
      <c r="M448" s="79"/>
      <c r="N448" s="57"/>
      <c r="O448" s="58"/>
      <c r="P448" s="58"/>
      <c r="Q448" s="58"/>
      <c r="R448" s="58"/>
      <c r="S448" s="58"/>
      <c r="T448" s="58"/>
      <c r="U448" s="58"/>
      <c r="V448" s="58"/>
      <c r="W448" s="58"/>
      <c r="X448" s="58"/>
      <c r="Y448" s="58"/>
      <c r="Z448" s="58"/>
    </row>
    <row r="449" ht="15.75" customHeight="1">
      <c r="A449" s="151">
        <v>7.3</v>
      </c>
      <c r="B449" s="32" t="s">
        <v>345</v>
      </c>
      <c r="C449" s="24"/>
      <c r="D449" s="137"/>
      <c r="E449" s="138"/>
      <c r="F449" s="138"/>
      <c r="G449" s="138"/>
      <c r="H449" s="138"/>
      <c r="I449" s="137"/>
      <c r="J449" s="137"/>
      <c r="K449" s="137"/>
      <c r="L449" s="137"/>
      <c r="M449" s="79"/>
      <c r="N449" s="57"/>
      <c r="O449" s="58"/>
      <c r="P449" s="58"/>
      <c r="Q449" s="58"/>
      <c r="R449" s="58"/>
      <c r="S449" s="58"/>
      <c r="T449" s="58"/>
      <c r="U449" s="58"/>
      <c r="V449" s="58"/>
      <c r="W449" s="58"/>
      <c r="X449" s="58"/>
      <c r="Y449" s="58"/>
      <c r="Z449" s="58"/>
    </row>
    <row r="450" ht="15.75" customHeight="1">
      <c r="A450" s="151"/>
      <c r="B450" s="32" t="s">
        <v>346</v>
      </c>
      <c r="C450" s="24"/>
      <c r="D450" s="137"/>
      <c r="E450" s="138"/>
      <c r="F450" s="138"/>
      <c r="G450" s="138"/>
      <c r="H450" s="138"/>
      <c r="I450" s="137"/>
      <c r="J450" s="137"/>
      <c r="K450" s="137"/>
      <c r="L450" s="137"/>
      <c r="M450" s="79"/>
      <c r="N450" s="57"/>
      <c r="O450" s="58"/>
      <c r="P450" s="58"/>
      <c r="Q450" s="58"/>
      <c r="R450" s="58"/>
      <c r="S450" s="58"/>
      <c r="T450" s="58"/>
      <c r="U450" s="58"/>
      <c r="V450" s="58"/>
      <c r="W450" s="58"/>
      <c r="X450" s="58"/>
      <c r="Y450" s="58"/>
      <c r="Z450" s="58"/>
    </row>
    <row r="451" ht="15.75" customHeight="1">
      <c r="A451" s="151"/>
      <c r="B451" s="32" t="s">
        <v>347</v>
      </c>
      <c r="C451" s="24"/>
      <c r="D451" s="137"/>
      <c r="E451" s="138"/>
      <c r="F451" s="138"/>
      <c r="G451" s="138"/>
      <c r="H451" s="138"/>
      <c r="I451" s="137"/>
      <c r="J451" s="137"/>
      <c r="K451" s="137"/>
      <c r="L451" s="137"/>
      <c r="M451" s="79"/>
      <c r="N451" s="57"/>
      <c r="O451" s="58"/>
      <c r="P451" s="58"/>
      <c r="Q451" s="58"/>
      <c r="R451" s="58"/>
      <c r="S451" s="58"/>
      <c r="T451" s="58"/>
      <c r="U451" s="58"/>
      <c r="V451" s="58"/>
      <c r="W451" s="58"/>
      <c r="X451" s="58"/>
      <c r="Y451" s="58"/>
      <c r="Z451" s="58"/>
    </row>
    <row r="452" ht="15.75" customHeight="1">
      <c r="A452" s="151"/>
      <c r="B452" s="32" t="s">
        <v>348</v>
      </c>
      <c r="C452" s="24"/>
      <c r="D452" s="137"/>
      <c r="E452" s="138"/>
      <c r="F452" s="138"/>
      <c r="G452" s="138"/>
      <c r="H452" s="138"/>
      <c r="I452" s="137"/>
      <c r="J452" s="137"/>
      <c r="K452" s="137"/>
      <c r="L452" s="137"/>
      <c r="M452" s="79"/>
      <c r="N452" s="57"/>
      <c r="O452" s="58"/>
      <c r="P452" s="58"/>
      <c r="Q452" s="58"/>
      <c r="R452" s="58"/>
      <c r="S452" s="58"/>
      <c r="T452" s="58"/>
      <c r="U452" s="58"/>
      <c r="V452" s="58"/>
      <c r="W452" s="58"/>
      <c r="X452" s="58"/>
      <c r="Y452" s="58"/>
      <c r="Z452" s="58"/>
    </row>
    <row r="453" ht="15.75" customHeight="1">
      <c r="A453" s="151"/>
      <c r="B453" s="32" t="s">
        <v>349</v>
      </c>
      <c r="C453" s="24"/>
      <c r="D453" s="137"/>
      <c r="E453" s="138"/>
      <c r="F453" s="138"/>
      <c r="G453" s="138"/>
      <c r="H453" s="138"/>
      <c r="I453" s="137"/>
      <c r="J453" s="137"/>
      <c r="K453" s="137"/>
      <c r="L453" s="137"/>
      <c r="M453" s="79"/>
      <c r="N453" s="57"/>
      <c r="O453" s="58"/>
      <c r="P453" s="58"/>
      <c r="Q453" s="58"/>
      <c r="R453" s="58"/>
      <c r="S453" s="58"/>
      <c r="T453" s="58"/>
      <c r="U453" s="58"/>
      <c r="V453" s="58"/>
      <c r="W453" s="58"/>
      <c r="X453" s="58"/>
      <c r="Y453" s="58"/>
      <c r="Z453" s="58"/>
    </row>
    <row r="454" ht="15.75" customHeight="1">
      <c r="A454" s="152" t="s">
        <v>350</v>
      </c>
      <c r="B454" s="32" t="s">
        <v>351</v>
      </c>
      <c r="C454" s="24" t="s">
        <v>61</v>
      </c>
      <c r="D454" s="86"/>
      <c r="E454" s="87" t="s">
        <v>129</v>
      </c>
      <c r="F454" s="87">
        <v>66.0</v>
      </c>
      <c r="G454" s="87"/>
      <c r="H454" s="91">
        <f>SUM(E454:F454)</f>
        <v>66</v>
      </c>
      <c r="I454" s="25"/>
      <c r="J454" s="25">
        <f>D454*F454</f>
        <v>0</v>
      </c>
      <c r="K454" s="25"/>
      <c r="L454" s="25">
        <f>D454*H454</f>
        <v>0</v>
      </c>
      <c r="M454" s="79"/>
      <c r="N454" s="57"/>
      <c r="O454" s="58"/>
      <c r="P454" s="58"/>
      <c r="Q454" s="58"/>
      <c r="R454" s="58"/>
      <c r="S454" s="58"/>
      <c r="T454" s="58"/>
      <c r="U454" s="58"/>
      <c r="V454" s="58"/>
      <c r="W454" s="58"/>
      <c r="X454" s="58"/>
      <c r="Y454" s="58"/>
      <c r="Z454" s="58"/>
    </row>
    <row r="455" ht="15.75" customHeight="1">
      <c r="A455" s="150"/>
      <c r="B455" s="32" t="s">
        <v>329</v>
      </c>
      <c r="C455" s="24"/>
      <c r="D455" s="137"/>
      <c r="E455" s="138"/>
      <c r="F455" s="138"/>
      <c r="G455" s="138"/>
      <c r="H455" s="138"/>
      <c r="I455" s="137"/>
      <c r="J455" s="137"/>
      <c r="K455" s="137"/>
      <c r="L455" s="137"/>
      <c r="M455" s="79"/>
      <c r="N455" s="57"/>
      <c r="O455" s="58"/>
      <c r="P455" s="58"/>
      <c r="Q455" s="58"/>
      <c r="R455" s="58"/>
      <c r="S455" s="58"/>
      <c r="T455" s="58"/>
      <c r="U455" s="58"/>
      <c r="V455" s="58"/>
      <c r="W455" s="58"/>
      <c r="X455" s="58"/>
      <c r="Y455" s="58"/>
      <c r="Z455" s="58"/>
    </row>
    <row r="456" ht="15.75" customHeight="1">
      <c r="A456" s="150"/>
      <c r="B456" s="32" t="s">
        <v>352</v>
      </c>
      <c r="C456" s="24"/>
      <c r="D456" s="137"/>
      <c r="E456" s="138"/>
      <c r="F456" s="138"/>
      <c r="G456" s="138"/>
      <c r="H456" s="138"/>
      <c r="I456" s="137"/>
      <c r="J456" s="137"/>
      <c r="K456" s="137"/>
      <c r="L456" s="137"/>
      <c r="M456" s="79"/>
      <c r="N456" s="57"/>
      <c r="O456" s="58"/>
      <c r="P456" s="58"/>
      <c r="Q456" s="58"/>
      <c r="R456" s="58"/>
      <c r="S456" s="58"/>
      <c r="T456" s="58"/>
      <c r="U456" s="58"/>
      <c r="V456" s="58"/>
      <c r="W456" s="58"/>
      <c r="X456" s="58"/>
      <c r="Y456" s="58"/>
      <c r="Z456" s="58"/>
    </row>
    <row r="457" ht="15.75" customHeight="1">
      <c r="A457" s="150"/>
      <c r="B457" s="32" t="s">
        <v>331</v>
      </c>
      <c r="C457" s="24"/>
      <c r="D457" s="137"/>
      <c r="E457" s="138"/>
      <c r="F457" s="138"/>
      <c r="G457" s="138"/>
      <c r="H457" s="138"/>
      <c r="I457" s="137"/>
      <c r="J457" s="137"/>
      <c r="K457" s="137"/>
      <c r="L457" s="137"/>
      <c r="M457" s="79"/>
      <c r="N457" s="57"/>
      <c r="O457" s="58"/>
      <c r="P457" s="58"/>
      <c r="Q457" s="58"/>
      <c r="R457" s="58"/>
      <c r="S457" s="58"/>
      <c r="T457" s="58"/>
      <c r="U457" s="58"/>
      <c r="V457" s="58"/>
      <c r="W457" s="58"/>
      <c r="X457" s="58"/>
      <c r="Y457" s="58"/>
      <c r="Z457" s="58"/>
    </row>
    <row r="458" ht="15.75" customHeight="1">
      <c r="A458" s="150"/>
      <c r="B458" s="32" t="s">
        <v>342</v>
      </c>
      <c r="C458" s="24"/>
      <c r="D458" s="137"/>
      <c r="E458" s="138"/>
      <c r="F458" s="138"/>
      <c r="G458" s="138"/>
      <c r="H458" s="138"/>
      <c r="I458" s="137"/>
      <c r="J458" s="137"/>
      <c r="K458" s="137"/>
      <c r="L458" s="137"/>
      <c r="M458" s="79"/>
      <c r="N458" s="57"/>
      <c r="O458" s="58"/>
      <c r="P458" s="58"/>
      <c r="Q458" s="58"/>
      <c r="R458" s="58"/>
      <c r="S458" s="58"/>
      <c r="T458" s="58"/>
      <c r="U458" s="58"/>
      <c r="V458" s="58"/>
      <c r="W458" s="58"/>
      <c r="X458" s="58"/>
      <c r="Y458" s="58"/>
      <c r="Z458" s="58"/>
    </row>
    <row r="459" ht="15.75" customHeight="1">
      <c r="A459" s="150"/>
      <c r="B459" s="32" t="s">
        <v>353</v>
      </c>
      <c r="C459" s="24"/>
      <c r="D459" s="137"/>
      <c r="E459" s="138"/>
      <c r="F459" s="138"/>
      <c r="G459" s="138"/>
      <c r="H459" s="138"/>
      <c r="I459" s="137"/>
      <c r="J459" s="137"/>
      <c r="K459" s="137"/>
      <c r="L459" s="137"/>
      <c r="M459" s="79"/>
      <c r="N459" s="57"/>
      <c r="O459" s="58"/>
      <c r="P459" s="58"/>
      <c r="Q459" s="58"/>
      <c r="R459" s="58"/>
      <c r="S459" s="58"/>
      <c r="T459" s="58"/>
      <c r="U459" s="58"/>
      <c r="V459" s="58"/>
      <c r="W459" s="58"/>
      <c r="X459" s="58"/>
      <c r="Y459" s="58"/>
      <c r="Z459" s="58"/>
    </row>
    <row r="460" ht="15.75" customHeight="1">
      <c r="A460" s="150"/>
      <c r="B460" s="32" t="s">
        <v>354</v>
      </c>
      <c r="C460" s="24"/>
      <c r="D460" s="137"/>
      <c r="E460" s="138"/>
      <c r="F460" s="138"/>
      <c r="G460" s="138"/>
      <c r="H460" s="138"/>
      <c r="I460" s="137"/>
      <c r="J460" s="137"/>
      <c r="K460" s="137"/>
      <c r="L460" s="137"/>
      <c r="M460" s="79"/>
      <c r="N460" s="57"/>
      <c r="O460" s="58"/>
      <c r="P460" s="58"/>
      <c r="Q460" s="58"/>
      <c r="R460" s="58"/>
      <c r="S460" s="58"/>
      <c r="T460" s="58"/>
      <c r="U460" s="58"/>
      <c r="V460" s="58"/>
      <c r="W460" s="58"/>
      <c r="X460" s="58"/>
      <c r="Y460" s="58"/>
      <c r="Z460" s="58"/>
    </row>
    <row r="461" ht="15.75" customHeight="1">
      <c r="A461" s="151"/>
      <c r="B461" s="32" t="s">
        <v>355</v>
      </c>
      <c r="C461" s="24"/>
      <c r="D461" s="137"/>
      <c r="E461" s="138"/>
      <c r="F461" s="138"/>
      <c r="G461" s="138"/>
      <c r="H461" s="138"/>
      <c r="I461" s="137"/>
      <c r="J461" s="137"/>
      <c r="K461" s="137"/>
      <c r="L461" s="137"/>
      <c r="M461" s="79"/>
      <c r="N461" s="57"/>
      <c r="O461" s="58"/>
      <c r="P461" s="58"/>
      <c r="Q461" s="58"/>
      <c r="R461" s="58"/>
      <c r="S461" s="58"/>
      <c r="T461" s="58"/>
      <c r="U461" s="58"/>
      <c r="V461" s="58"/>
      <c r="W461" s="58"/>
      <c r="X461" s="58"/>
      <c r="Y461" s="58"/>
      <c r="Z461" s="58"/>
    </row>
    <row r="462" ht="15.75" customHeight="1">
      <c r="A462" s="151"/>
      <c r="B462" s="32"/>
      <c r="C462" s="24"/>
      <c r="D462" s="137"/>
      <c r="E462" s="138"/>
      <c r="F462" s="138"/>
      <c r="G462" s="138"/>
      <c r="H462" s="138"/>
      <c r="I462" s="137"/>
      <c r="J462" s="137"/>
      <c r="K462" s="137"/>
      <c r="L462" s="137"/>
      <c r="M462" s="79"/>
      <c r="N462" s="57"/>
      <c r="O462" s="58"/>
      <c r="P462" s="58"/>
      <c r="Q462" s="58"/>
      <c r="R462" s="58"/>
      <c r="S462" s="58"/>
      <c r="T462" s="58"/>
      <c r="U462" s="58"/>
      <c r="V462" s="58"/>
      <c r="W462" s="58"/>
      <c r="X462" s="58"/>
      <c r="Y462" s="58"/>
      <c r="Z462" s="58"/>
    </row>
    <row r="463" ht="15.75" customHeight="1">
      <c r="A463" s="152" t="s">
        <v>356</v>
      </c>
      <c r="B463" s="32" t="s">
        <v>357</v>
      </c>
      <c r="C463" s="24" t="s">
        <v>61</v>
      </c>
      <c r="D463" s="86"/>
      <c r="E463" s="87" t="s">
        <v>129</v>
      </c>
      <c r="F463" s="87">
        <v>22.0</v>
      </c>
      <c r="G463" s="87"/>
      <c r="H463" s="91">
        <f>SUM(E463:F463)</f>
        <v>22</v>
      </c>
      <c r="I463" s="25"/>
      <c r="J463" s="25">
        <f>D463*F463</f>
        <v>0</v>
      </c>
      <c r="K463" s="25"/>
      <c r="L463" s="25">
        <f>D463*H463</f>
        <v>0</v>
      </c>
      <c r="M463" s="79"/>
      <c r="N463" s="57"/>
      <c r="O463" s="58"/>
      <c r="P463" s="58"/>
      <c r="Q463" s="58"/>
      <c r="R463" s="58"/>
      <c r="S463" s="58"/>
      <c r="T463" s="58"/>
      <c r="U463" s="58"/>
      <c r="V463" s="58"/>
      <c r="W463" s="58"/>
      <c r="X463" s="58"/>
      <c r="Y463" s="58"/>
      <c r="Z463" s="58"/>
    </row>
    <row r="464" ht="15.75" customHeight="1">
      <c r="A464" s="151"/>
      <c r="B464" s="32" t="s">
        <v>329</v>
      </c>
      <c r="C464" s="24"/>
      <c r="D464" s="137"/>
      <c r="E464" s="138"/>
      <c r="F464" s="138"/>
      <c r="G464" s="138"/>
      <c r="H464" s="138"/>
      <c r="I464" s="137"/>
      <c r="J464" s="137"/>
      <c r="K464" s="137"/>
      <c r="L464" s="137"/>
      <c r="M464" s="79"/>
      <c r="N464" s="57"/>
      <c r="O464" s="58"/>
      <c r="P464" s="58"/>
      <c r="Q464" s="58"/>
      <c r="R464" s="58"/>
      <c r="S464" s="58"/>
      <c r="T464" s="58"/>
      <c r="U464" s="58"/>
      <c r="V464" s="58"/>
      <c r="W464" s="58"/>
      <c r="X464" s="58"/>
      <c r="Y464" s="58"/>
      <c r="Z464" s="58"/>
    </row>
    <row r="465" ht="15.75" customHeight="1">
      <c r="A465" s="151"/>
      <c r="B465" s="32" t="s">
        <v>352</v>
      </c>
      <c r="C465" s="24"/>
      <c r="D465" s="137"/>
      <c r="E465" s="138"/>
      <c r="F465" s="138"/>
      <c r="G465" s="138"/>
      <c r="H465" s="138"/>
      <c r="I465" s="137"/>
      <c r="J465" s="137"/>
      <c r="K465" s="137"/>
      <c r="L465" s="137"/>
      <c r="M465" s="79"/>
      <c r="N465" s="57"/>
      <c r="O465" s="58"/>
      <c r="P465" s="58"/>
      <c r="Q465" s="58"/>
      <c r="R465" s="58"/>
      <c r="S465" s="58"/>
      <c r="T465" s="58"/>
      <c r="U465" s="58"/>
      <c r="V465" s="58"/>
      <c r="W465" s="58"/>
      <c r="X465" s="58"/>
      <c r="Y465" s="58"/>
      <c r="Z465" s="58"/>
    </row>
    <row r="466" ht="15.75" customHeight="1">
      <c r="A466" s="151"/>
      <c r="B466" s="32" t="s">
        <v>331</v>
      </c>
      <c r="C466" s="24"/>
      <c r="D466" s="137"/>
      <c r="E466" s="138"/>
      <c r="F466" s="138"/>
      <c r="G466" s="138"/>
      <c r="H466" s="138"/>
      <c r="I466" s="137"/>
      <c r="J466" s="137"/>
      <c r="K466" s="137"/>
      <c r="L466" s="137"/>
      <c r="M466" s="79"/>
      <c r="N466" s="57"/>
      <c r="O466" s="58"/>
      <c r="P466" s="58"/>
      <c r="Q466" s="58"/>
      <c r="R466" s="58"/>
      <c r="S466" s="58"/>
      <c r="T466" s="58"/>
      <c r="U466" s="58"/>
      <c r="V466" s="58"/>
      <c r="W466" s="58"/>
      <c r="X466" s="58"/>
      <c r="Y466" s="58"/>
      <c r="Z466" s="58"/>
    </row>
    <row r="467" ht="15.75" customHeight="1">
      <c r="A467" s="151"/>
      <c r="B467" s="32" t="s">
        <v>342</v>
      </c>
      <c r="C467" s="24"/>
      <c r="D467" s="137"/>
      <c r="E467" s="138"/>
      <c r="F467" s="138"/>
      <c r="G467" s="138"/>
      <c r="H467" s="138"/>
      <c r="I467" s="137"/>
      <c r="J467" s="137"/>
      <c r="K467" s="137"/>
      <c r="L467" s="137"/>
      <c r="M467" s="79"/>
      <c r="N467" s="57"/>
      <c r="O467" s="58"/>
      <c r="P467" s="58"/>
      <c r="Q467" s="58"/>
      <c r="R467" s="58"/>
      <c r="S467" s="58"/>
      <c r="T467" s="58"/>
      <c r="U467" s="58"/>
      <c r="V467" s="58"/>
      <c r="W467" s="58"/>
      <c r="X467" s="58"/>
      <c r="Y467" s="58"/>
      <c r="Z467" s="58"/>
    </row>
    <row r="468" ht="15.75" customHeight="1">
      <c r="A468" s="151"/>
      <c r="B468" s="32" t="s">
        <v>353</v>
      </c>
      <c r="C468" s="24"/>
      <c r="D468" s="137"/>
      <c r="E468" s="138"/>
      <c r="F468" s="138"/>
      <c r="G468" s="138"/>
      <c r="H468" s="138"/>
      <c r="I468" s="137"/>
      <c r="J468" s="137"/>
      <c r="K468" s="137"/>
      <c r="L468" s="137"/>
      <c r="M468" s="79"/>
      <c r="N468" s="57"/>
      <c r="O468" s="58"/>
      <c r="P468" s="58"/>
      <c r="Q468" s="58"/>
      <c r="R468" s="58"/>
      <c r="S468" s="58"/>
      <c r="T468" s="58"/>
      <c r="U468" s="58"/>
      <c r="V468" s="58"/>
      <c r="W468" s="58"/>
      <c r="X468" s="58"/>
      <c r="Y468" s="58"/>
      <c r="Z468" s="58"/>
    </row>
    <row r="469" ht="15.75" customHeight="1">
      <c r="A469" s="151"/>
      <c r="B469" s="32" t="s">
        <v>354</v>
      </c>
      <c r="C469" s="24"/>
      <c r="D469" s="137"/>
      <c r="E469" s="138"/>
      <c r="F469" s="138"/>
      <c r="G469" s="138"/>
      <c r="H469" s="138"/>
      <c r="I469" s="137"/>
      <c r="J469" s="137"/>
      <c r="K469" s="137"/>
      <c r="L469" s="137"/>
      <c r="M469" s="79"/>
      <c r="N469" s="57"/>
      <c r="O469" s="58"/>
      <c r="P469" s="58"/>
      <c r="Q469" s="58"/>
      <c r="R469" s="58"/>
      <c r="S469" s="58"/>
      <c r="T469" s="58"/>
      <c r="U469" s="58"/>
      <c r="V469" s="58"/>
      <c r="W469" s="58"/>
      <c r="X469" s="58"/>
      <c r="Y469" s="58"/>
      <c r="Z469" s="58"/>
    </row>
    <row r="470" ht="15.75" customHeight="1">
      <c r="A470" s="151"/>
      <c r="B470" s="32" t="s">
        <v>358</v>
      </c>
      <c r="C470" s="24"/>
      <c r="D470" s="137"/>
      <c r="E470" s="138"/>
      <c r="F470" s="138"/>
      <c r="G470" s="138"/>
      <c r="H470" s="138"/>
      <c r="I470" s="137"/>
      <c r="J470" s="137"/>
      <c r="K470" s="137"/>
      <c r="L470" s="137"/>
      <c r="M470" s="79"/>
      <c r="N470" s="57"/>
      <c r="O470" s="58"/>
      <c r="P470" s="58"/>
      <c r="Q470" s="58"/>
      <c r="R470" s="58"/>
      <c r="S470" s="58"/>
      <c r="T470" s="58"/>
      <c r="U470" s="58"/>
      <c r="V470" s="58"/>
      <c r="W470" s="58"/>
      <c r="X470" s="58"/>
      <c r="Y470" s="58"/>
      <c r="Z470" s="58"/>
    </row>
    <row r="471" ht="15.75" customHeight="1">
      <c r="A471" s="151"/>
      <c r="B471" s="32"/>
      <c r="C471" s="24"/>
      <c r="D471" s="137"/>
      <c r="E471" s="138"/>
      <c r="F471" s="138"/>
      <c r="G471" s="138"/>
      <c r="H471" s="138"/>
      <c r="I471" s="137"/>
      <c r="J471" s="137"/>
      <c r="K471" s="137"/>
      <c r="L471" s="137"/>
      <c r="M471" s="79"/>
      <c r="N471" s="57"/>
      <c r="O471" s="58"/>
      <c r="P471" s="58"/>
      <c r="Q471" s="58"/>
      <c r="R471" s="58"/>
      <c r="S471" s="58"/>
      <c r="T471" s="58"/>
      <c r="U471" s="58"/>
      <c r="V471" s="58"/>
      <c r="W471" s="58"/>
      <c r="X471" s="58"/>
      <c r="Y471" s="58"/>
      <c r="Z471" s="58"/>
    </row>
    <row r="472" ht="15.75" customHeight="1">
      <c r="A472" s="152" t="s">
        <v>359</v>
      </c>
      <c r="B472" s="32" t="s">
        <v>360</v>
      </c>
      <c r="C472" s="24" t="s">
        <v>61</v>
      </c>
      <c r="D472" s="86"/>
      <c r="E472" s="87">
        <v>14.0</v>
      </c>
      <c r="F472" s="87">
        <v>19.0</v>
      </c>
      <c r="G472" s="87"/>
      <c r="H472" s="91">
        <f>SUM(E472:F472)</f>
        <v>33</v>
      </c>
      <c r="I472" s="25">
        <f>D472*E472</f>
        <v>0</v>
      </c>
      <c r="J472" s="25">
        <f>D472*F472</f>
        <v>0</v>
      </c>
      <c r="K472" s="25"/>
      <c r="L472" s="25">
        <f>D472*H472</f>
        <v>0</v>
      </c>
      <c r="M472" s="115" t="s">
        <v>336</v>
      </c>
      <c r="N472" s="153" t="s">
        <v>361</v>
      </c>
      <c r="O472" s="58"/>
      <c r="P472" s="58"/>
      <c r="Q472" s="58"/>
      <c r="R472" s="58"/>
      <c r="S472" s="58"/>
      <c r="T472" s="58"/>
      <c r="U472" s="58"/>
      <c r="V472" s="58"/>
      <c r="W472" s="58"/>
      <c r="X472" s="58"/>
      <c r="Y472" s="58"/>
      <c r="Z472" s="58"/>
    </row>
    <row r="473" ht="15.75" customHeight="1">
      <c r="A473" s="151"/>
      <c r="B473" s="32" t="s">
        <v>329</v>
      </c>
      <c r="C473" s="24"/>
      <c r="D473" s="137"/>
      <c r="E473" s="138"/>
      <c r="F473" s="138"/>
      <c r="G473" s="138"/>
      <c r="H473" s="138"/>
      <c r="I473" s="137"/>
      <c r="J473" s="137"/>
      <c r="K473" s="137"/>
      <c r="L473" s="137"/>
      <c r="M473" s="79"/>
      <c r="N473" s="57"/>
      <c r="O473" s="58"/>
      <c r="P473" s="58"/>
      <c r="Q473" s="58"/>
      <c r="R473" s="58"/>
      <c r="S473" s="58"/>
      <c r="T473" s="58"/>
      <c r="U473" s="58"/>
      <c r="V473" s="58"/>
      <c r="W473" s="58"/>
      <c r="X473" s="58"/>
      <c r="Y473" s="58"/>
      <c r="Z473" s="58"/>
    </row>
    <row r="474" ht="15.75" customHeight="1">
      <c r="A474" s="151"/>
      <c r="B474" s="32" t="s">
        <v>330</v>
      </c>
      <c r="C474" s="24"/>
      <c r="D474" s="137"/>
      <c r="E474" s="138"/>
      <c r="F474" s="138"/>
      <c r="G474" s="138"/>
      <c r="H474" s="138"/>
      <c r="I474" s="137"/>
      <c r="J474" s="137"/>
      <c r="K474" s="137"/>
      <c r="L474" s="137"/>
      <c r="M474" s="79"/>
      <c r="N474" s="57"/>
      <c r="O474" s="58"/>
      <c r="P474" s="58"/>
      <c r="Q474" s="58"/>
      <c r="R474" s="58"/>
      <c r="S474" s="58"/>
      <c r="T474" s="58"/>
      <c r="U474" s="58"/>
      <c r="V474" s="58"/>
      <c r="W474" s="58"/>
      <c r="X474" s="58"/>
      <c r="Y474" s="58"/>
      <c r="Z474" s="58"/>
    </row>
    <row r="475" ht="15.75" customHeight="1">
      <c r="A475" s="151"/>
      <c r="B475" s="32" t="s">
        <v>331</v>
      </c>
      <c r="C475" s="24"/>
      <c r="D475" s="137"/>
      <c r="E475" s="138"/>
      <c r="F475" s="138"/>
      <c r="G475" s="138"/>
      <c r="H475" s="138"/>
      <c r="I475" s="137"/>
      <c r="J475" s="137"/>
      <c r="K475" s="137"/>
      <c r="L475" s="137"/>
      <c r="M475" s="79"/>
      <c r="N475" s="57"/>
      <c r="O475" s="58"/>
      <c r="P475" s="58"/>
      <c r="Q475" s="58"/>
      <c r="R475" s="58"/>
      <c r="S475" s="58"/>
      <c r="T475" s="58"/>
      <c r="U475" s="58"/>
      <c r="V475" s="58"/>
      <c r="W475" s="58"/>
      <c r="X475" s="58"/>
      <c r="Y475" s="58"/>
      <c r="Z475" s="58"/>
    </row>
    <row r="476" ht="15.75" customHeight="1">
      <c r="A476" s="151"/>
      <c r="B476" s="32" t="s">
        <v>332</v>
      </c>
      <c r="C476" s="24"/>
      <c r="D476" s="137"/>
      <c r="E476" s="138"/>
      <c r="F476" s="138"/>
      <c r="G476" s="138"/>
      <c r="H476" s="138"/>
      <c r="I476" s="137"/>
      <c r="J476" s="137"/>
      <c r="K476" s="137"/>
      <c r="L476" s="137"/>
      <c r="M476" s="79"/>
      <c r="N476" s="57"/>
      <c r="O476" s="58"/>
      <c r="P476" s="58"/>
      <c r="Q476" s="58"/>
      <c r="R476" s="58"/>
      <c r="S476" s="58"/>
      <c r="T476" s="58"/>
      <c r="U476" s="58"/>
      <c r="V476" s="58"/>
      <c r="W476" s="58"/>
      <c r="X476" s="58"/>
      <c r="Y476" s="58"/>
      <c r="Z476" s="58"/>
    </row>
    <row r="477" ht="15.75" customHeight="1">
      <c r="A477" s="151"/>
      <c r="B477" s="32" t="s">
        <v>362</v>
      </c>
      <c r="C477" s="24"/>
      <c r="D477" s="137"/>
      <c r="E477" s="138"/>
      <c r="F477" s="138"/>
      <c r="G477" s="138"/>
      <c r="H477" s="138"/>
      <c r="I477" s="137"/>
      <c r="J477" s="137"/>
      <c r="K477" s="137"/>
      <c r="L477" s="137"/>
      <c r="M477" s="79"/>
      <c r="N477" s="57"/>
      <c r="O477" s="58"/>
      <c r="P477" s="58"/>
      <c r="Q477" s="58"/>
      <c r="R477" s="58"/>
      <c r="S477" s="58"/>
      <c r="T477" s="58"/>
      <c r="U477" s="58"/>
      <c r="V477" s="58"/>
      <c r="W477" s="58"/>
      <c r="X477" s="58"/>
      <c r="Y477" s="58"/>
      <c r="Z477" s="58"/>
    </row>
    <row r="478" ht="15.75" customHeight="1">
      <c r="A478" s="151"/>
      <c r="B478" s="32" t="s">
        <v>363</v>
      </c>
      <c r="C478" s="24"/>
      <c r="D478" s="137"/>
      <c r="E478" s="138"/>
      <c r="F478" s="138"/>
      <c r="G478" s="138"/>
      <c r="H478" s="138"/>
      <c r="I478" s="137"/>
      <c r="J478" s="137"/>
      <c r="K478" s="137"/>
      <c r="L478" s="137"/>
      <c r="M478" s="79"/>
      <c r="N478" s="57"/>
      <c r="O478" s="58"/>
      <c r="P478" s="58"/>
      <c r="Q478" s="58"/>
      <c r="R478" s="58"/>
      <c r="S478" s="58"/>
      <c r="T478" s="58"/>
      <c r="U478" s="58"/>
      <c r="V478" s="58"/>
      <c r="W478" s="58"/>
      <c r="X478" s="58"/>
      <c r="Y478" s="58"/>
      <c r="Z478" s="58"/>
    </row>
    <row r="479" ht="15.75" customHeight="1">
      <c r="A479" s="151"/>
      <c r="B479" s="32" t="s">
        <v>364</v>
      </c>
      <c r="C479" s="24"/>
      <c r="D479" s="137"/>
      <c r="E479" s="138"/>
      <c r="F479" s="138"/>
      <c r="G479" s="138"/>
      <c r="H479" s="138"/>
      <c r="I479" s="137"/>
      <c r="J479" s="137"/>
      <c r="K479" s="137"/>
      <c r="L479" s="137"/>
      <c r="M479" s="79"/>
      <c r="N479" s="57"/>
      <c r="O479" s="58"/>
      <c r="P479" s="58"/>
      <c r="Q479" s="58"/>
      <c r="R479" s="58"/>
      <c r="S479" s="58"/>
      <c r="T479" s="58"/>
      <c r="U479" s="58"/>
      <c r="V479" s="58"/>
      <c r="W479" s="58"/>
      <c r="X479" s="58"/>
      <c r="Y479" s="58"/>
      <c r="Z479" s="58"/>
    </row>
    <row r="480" ht="15.75" customHeight="1">
      <c r="A480" s="151"/>
      <c r="B480" s="32"/>
      <c r="C480" s="24"/>
      <c r="D480" s="137"/>
      <c r="E480" s="138"/>
      <c r="F480" s="138"/>
      <c r="G480" s="138"/>
      <c r="H480" s="138"/>
      <c r="I480" s="137"/>
      <c r="J480" s="137"/>
      <c r="K480" s="137"/>
      <c r="L480" s="137"/>
      <c r="M480" s="79"/>
      <c r="N480" s="57"/>
      <c r="O480" s="58"/>
      <c r="P480" s="58"/>
      <c r="Q480" s="58"/>
      <c r="R480" s="58"/>
      <c r="S480" s="58"/>
      <c r="T480" s="58"/>
      <c r="U480" s="58"/>
      <c r="V480" s="58"/>
      <c r="W480" s="58"/>
      <c r="X480" s="58"/>
      <c r="Y480" s="58"/>
      <c r="Z480" s="58"/>
    </row>
    <row r="481" ht="15.75" customHeight="1">
      <c r="A481" s="152" t="s">
        <v>365</v>
      </c>
      <c r="B481" s="32" t="s">
        <v>366</v>
      </c>
      <c r="C481" s="24" t="s">
        <v>61</v>
      </c>
      <c r="D481" s="86"/>
      <c r="E481" s="87" t="s">
        <v>129</v>
      </c>
      <c r="F481" s="87">
        <v>11.0</v>
      </c>
      <c r="G481" s="87"/>
      <c r="H481" s="91">
        <f>SUM(E481:F481)</f>
        <v>11</v>
      </c>
      <c r="I481" s="25"/>
      <c r="J481" s="25">
        <f>D481*F481</f>
        <v>0</v>
      </c>
      <c r="K481" s="25"/>
      <c r="L481" s="25">
        <f>D481*H481</f>
        <v>0</v>
      </c>
      <c r="M481" s="79"/>
      <c r="N481" s="57"/>
      <c r="O481" s="58"/>
      <c r="P481" s="58"/>
      <c r="Q481" s="58"/>
      <c r="R481" s="58"/>
      <c r="S481" s="58"/>
      <c r="T481" s="58"/>
      <c r="U481" s="58"/>
      <c r="V481" s="58"/>
      <c r="W481" s="58"/>
      <c r="X481" s="58"/>
      <c r="Y481" s="58"/>
      <c r="Z481" s="58"/>
    </row>
    <row r="482" ht="15.75" customHeight="1">
      <c r="A482" s="151"/>
      <c r="B482" s="32" t="s">
        <v>329</v>
      </c>
      <c r="C482" s="24"/>
      <c r="D482" s="137"/>
      <c r="E482" s="138"/>
      <c r="F482" s="138"/>
      <c r="G482" s="138"/>
      <c r="H482" s="138"/>
      <c r="I482" s="137"/>
      <c r="J482" s="137"/>
      <c r="K482" s="137"/>
      <c r="L482" s="137"/>
      <c r="M482" s="79"/>
      <c r="N482" s="57"/>
      <c r="O482" s="58"/>
      <c r="P482" s="58"/>
      <c r="Q482" s="58"/>
      <c r="R482" s="58"/>
      <c r="S482" s="58"/>
      <c r="T482" s="58"/>
      <c r="U482" s="58"/>
      <c r="V482" s="58"/>
      <c r="W482" s="58"/>
      <c r="X482" s="58"/>
      <c r="Y482" s="58"/>
      <c r="Z482" s="58"/>
    </row>
    <row r="483" ht="15.75" customHeight="1">
      <c r="A483" s="151"/>
      <c r="B483" s="32" t="s">
        <v>367</v>
      </c>
      <c r="C483" s="24"/>
      <c r="D483" s="137"/>
      <c r="E483" s="138"/>
      <c r="F483" s="138"/>
      <c r="G483" s="138"/>
      <c r="H483" s="138"/>
      <c r="I483" s="137"/>
      <c r="J483" s="137"/>
      <c r="K483" s="137"/>
      <c r="L483" s="137"/>
      <c r="M483" s="79"/>
      <c r="N483" s="57"/>
      <c r="O483" s="58"/>
      <c r="P483" s="58"/>
      <c r="Q483" s="58"/>
      <c r="R483" s="58"/>
      <c r="S483" s="58"/>
      <c r="T483" s="58"/>
      <c r="U483" s="58"/>
      <c r="V483" s="58"/>
      <c r="W483" s="58"/>
      <c r="X483" s="58"/>
      <c r="Y483" s="58"/>
      <c r="Z483" s="58"/>
    </row>
    <row r="484" ht="15.75" customHeight="1">
      <c r="A484" s="151"/>
      <c r="B484" s="32" t="s">
        <v>331</v>
      </c>
      <c r="C484" s="24"/>
      <c r="D484" s="137"/>
      <c r="E484" s="138"/>
      <c r="F484" s="138"/>
      <c r="G484" s="138"/>
      <c r="H484" s="138"/>
      <c r="I484" s="137"/>
      <c r="J484" s="137"/>
      <c r="K484" s="137"/>
      <c r="L484" s="137"/>
      <c r="M484" s="79"/>
      <c r="N484" s="57"/>
      <c r="O484" s="58"/>
      <c r="P484" s="58"/>
      <c r="Q484" s="58"/>
      <c r="R484" s="58"/>
      <c r="S484" s="58"/>
      <c r="T484" s="58"/>
      <c r="U484" s="58"/>
      <c r="V484" s="58"/>
      <c r="W484" s="58"/>
      <c r="X484" s="58"/>
      <c r="Y484" s="58"/>
      <c r="Z484" s="58"/>
    </row>
    <row r="485" ht="15.75" customHeight="1">
      <c r="A485" s="151"/>
      <c r="B485" s="32" t="s">
        <v>342</v>
      </c>
      <c r="C485" s="24"/>
      <c r="D485" s="137"/>
      <c r="E485" s="138"/>
      <c r="F485" s="138"/>
      <c r="G485" s="138"/>
      <c r="H485" s="138"/>
      <c r="I485" s="137"/>
      <c r="J485" s="137"/>
      <c r="K485" s="137"/>
      <c r="L485" s="137"/>
      <c r="M485" s="79"/>
      <c r="N485" s="57"/>
      <c r="O485" s="58"/>
      <c r="P485" s="58"/>
      <c r="Q485" s="58"/>
      <c r="R485" s="58"/>
      <c r="S485" s="58"/>
      <c r="T485" s="58"/>
      <c r="U485" s="58"/>
      <c r="V485" s="58"/>
      <c r="W485" s="58"/>
      <c r="X485" s="58"/>
      <c r="Y485" s="58"/>
      <c r="Z485" s="58"/>
    </row>
    <row r="486" ht="15.75" customHeight="1">
      <c r="A486" s="151"/>
      <c r="B486" s="32" t="s">
        <v>353</v>
      </c>
      <c r="C486" s="24"/>
      <c r="D486" s="137"/>
      <c r="E486" s="138"/>
      <c r="F486" s="138"/>
      <c r="G486" s="138"/>
      <c r="H486" s="138"/>
      <c r="I486" s="137"/>
      <c r="J486" s="137"/>
      <c r="K486" s="137"/>
      <c r="L486" s="137"/>
      <c r="M486" s="79"/>
      <c r="N486" s="57"/>
      <c r="O486" s="58"/>
      <c r="P486" s="58"/>
      <c r="Q486" s="58"/>
      <c r="R486" s="58"/>
      <c r="S486" s="58"/>
      <c r="T486" s="58"/>
      <c r="U486" s="58"/>
      <c r="V486" s="58"/>
      <c r="W486" s="58"/>
      <c r="X486" s="58"/>
      <c r="Y486" s="58"/>
      <c r="Z486" s="58"/>
    </row>
    <row r="487" ht="15.75" customHeight="1">
      <c r="A487" s="151"/>
      <c r="B487" s="32" t="s">
        <v>354</v>
      </c>
      <c r="C487" s="24"/>
      <c r="D487" s="137"/>
      <c r="E487" s="138"/>
      <c r="F487" s="138"/>
      <c r="G487" s="138"/>
      <c r="H487" s="138"/>
      <c r="I487" s="137"/>
      <c r="J487" s="137"/>
      <c r="K487" s="137"/>
      <c r="L487" s="137"/>
      <c r="M487" s="79"/>
      <c r="N487" s="57"/>
      <c r="O487" s="58"/>
      <c r="P487" s="58"/>
      <c r="Q487" s="58"/>
      <c r="R487" s="58"/>
      <c r="S487" s="58"/>
      <c r="T487" s="58"/>
      <c r="U487" s="58"/>
      <c r="V487" s="58"/>
      <c r="W487" s="58"/>
      <c r="X487" s="58"/>
      <c r="Y487" s="58"/>
      <c r="Z487" s="58"/>
    </row>
    <row r="488" ht="15.75" customHeight="1">
      <c r="A488" s="151"/>
      <c r="B488" s="32" t="s">
        <v>355</v>
      </c>
      <c r="C488" s="24"/>
      <c r="D488" s="137"/>
      <c r="E488" s="138"/>
      <c r="F488" s="138"/>
      <c r="G488" s="138"/>
      <c r="H488" s="138"/>
      <c r="I488" s="137"/>
      <c r="J488" s="137"/>
      <c r="K488" s="137"/>
      <c r="L488" s="137"/>
      <c r="M488" s="79"/>
      <c r="N488" s="57"/>
      <c r="O488" s="58"/>
      <c r="P488" s="58"/>
      <c r="Q488" s="58"/>
      <c r="R488" s="58"/>
      <c r="S488" s="58"/>
      <c r="T488" s="58"/>
      <c r="U488" s="58"/>
      <c r="V488" s="58"/>
      <c r="W488" s="58"/>
      <c r="X488" s="58"/>
      <c r="Y488" s="58"/>
      <c r="Z488" s="58"/>
    </row>
    <row r="489" ht="15.75" customHeight="1">
      <c r="A489" s="151"/>
      <c r="B489" s="32"/>
      <c r="C489" s="24"/>
      <c r="D489" s="137"/>
      <c r="E489" s="138"/>
      <c r="F489" s="138"/>
      <c r="G489" s="138"/>
      <c r="H489" s="138"/>
      <c r="I489" s="137"/>
      <c r="J489" s="137"/>
      <c r="K489" s="137"/>
      <c r="L489" s="137"/>
      <c r="M489" s="79"/>
      <c r="N489" s="57"/>
      <c r="O489" s="58"/>
      <c r="P489" s="58"/>
      <c r="Q489" s="58"/>
      <c r="R489" s="58"/>
      <c r="S489" s="58"/>
      <c r="T489" s="58"/>
      <c r="U489" s="58"/>
      <c r="V489" s="58"/>
      <c r="W489" s="58"/>
      <c r="X489" s="58"/>
      <c r="Y489" s="58"/>
      <c r="Z489" s="58"/>
    </row>
    <row r="490" ht="15.75" customHeight="1">
      <c r="A490" s="151"/>
      <c r="B490" s="32" t="s">
        <v>368</v>
      </c>
      <c r="C490" s="24"/>
      <c r="D490" s="137"/>
      <c r="E490" s="138"/>
      <c r="F490" s="138"/>
      <c r="G490" s="138"/>
      <c r="H490" s="138"/>
      <c r="I490" s="137"/>
      <c r="J490" s="137"/>
      <c r="K490" s="137"/>
      <c r="L490" s="137"/>
      <c r="M490" s="79"/>
      <c r="N490" s="57"/>
      <c r="O490" s="58"/>
      <c r="P490" s="58"/>
      <c r="Q490" s="58"/>
      <c r="R490" s="58"/>
      <c r="S490" s="58"/>
      <c r="T490" s="58"/>
      <c r="U490" s="58"/>
      <c r="V490" s="58"/>
      <c r="W490" s="58"/>
      <c r="X490" s="58"/>
      <c r="Y490" s="58"/>
      <c r="Z490" s="58"/>
    </row>
    <row r="491" ht="15.75" customHeight="1">
      <c r="A491" s="151">
        <v>7.4</v>
      </c>
      <c r="B491" s="32" t="s">
        <v>369</v>
      </c>
      <c r="C491" s="24"/>
      <c r="D491" s="137"/>
      <c r="E491" s="138"/>
      <c r="F491" s="138"/>
      <c r="G491" s="138"/>
      <c r="H491" s="138"/>
      <c r="I491" s="137"/>
      <c r="J491" s="137"/>
      <c r="K491" s="137"/>
      <c r="L491" s="137"/>
      <c r="M491" s="79"/>
      <c r="N491" s="57"/>
      <c r="O491" s="58"/>
      <c r="P491" s="58"/>
      <c r="Q491" s="58"/>
      <c r="R491" s="58"/>
      <c r="S491" s="58"/>
      <c r="T491" s="58"/>
      <c r="U491" s="58"/>
      <c r="V491" s="58"/>
      <c r="W491" s="58"/>
      <c r="X491" s="58"/>
      <c r="Y491" s="58"/>
      <c r="Z491" s="58"/>
    </row>
    <row r="492" ht="15.75" customHeight="1">
      <c r="A492" s="151"/>
      <c r="B492" s="32" t="s">
        <v>370</v>
      </c>
      <c r="C492" s="24"/>
      <c r="D492" s="137"/>
      <c r="E492" s="138"/>
      <c r="F492" s="138"/>
      <c r="G492" s="138"/>
      <c r="H492" s="138"/>
      <c r="I492" s="137"/>
      <c r="J492" s="137"/>
      <c r="K492" s="137"/>
      <c r="L492" s="137"/>
      <c r="M492" s="79"/>
      <c r="N492" s="57"/>
      <c r="O492" s="58"/>
      <c r="P492" s="58"/>
      <c r="Q492" s="58"/>
      <c r="R492" s="58"/>
      <c r="S492" s="58"/>
      <c r="T492" s="58"/>
      <c r="U492" s="58"/>
      <c r="V492" s="58"/>
      <c r="W492" s="58"/>
      <c r="X492" s="58"/>
      <c r="Y492" s="58"/>
      <c r="Z492" s="58"/>
    </row>
    <row r="493" ht="15.75" customHeight="1">
      <c r="A493" s="151"/>
      <c r="B493" s="32" t="s">
        <v>371</v>
      </c>
      <c r="C493" s="24"/>
      <c r="D493" s="137"/>
      <c r="E493" s="138"/>
      <c r="F493" s="138"/>
      <c r="G493" s="138"/>
      <c r="H493" s="138"/>
      <c r="I493" s="137"/>
      <c r="J493" s="137"/>
      <c r="K493" s="137"/>
      <c r="L493" s="137"/>
      <c r="M493" s="79"/>
      <c r="N493" s="57"/>
      <c r="O493" s="58"/>
      <c r="P493" s="58"/>
      <c r="Q493" s="58"/>
      <c r="R493" s="58"/>
      <c r="S493" s="58"/>
      <c r="T493" s="58"/>
      <c r="U493" s="58"/>
      <c r="V493" s="58"/>
      <c r="W493" s="58"/>
      <c r="X493" s="58"/>
      <c r="Y493" s="58"/>
      <c r="Z493" s="58"/>
    </row>
    <row r="494" ht="15.75" customHeight="1">
      <c r="A494" s="151"/>
      <c r="B494" s="32" t="s">
        <v>348</v>
      </c>
      <c r="C494" s="24"/>
      <c r="D494" s="137"/>
      <c r="E494" s="138"/>
      <c r="F494" s="138"/>
      <c r="G494" s="138"/>
      <c r="H494" s="138"/>
      <c r="I494" s="137"/>
      <c r="J494" s="137"/>
      <c r="K494" s="137"/>
      <c r="L494" s="137"/>
      <c r="M494" s="79"/>
      <c r="N494" s="57"/>
      <c r="O494" s="58"/>
      <c r="P494" s="58"/>
      <c r="Q494" s="58"/>
      <c r="R494" s="58"/>
      <c r="S494" s="58"/>
      <c r="T494" s="58"/>
      <c r="U494" s="58"/>
      <c r="V494" s="58"/>
      <c r="W494" s="58"/>
      <c r="X494" s="58"/>
      <c r="Y494" s="58"/>
      <c r="Z494" s="58"/>
    </row>
    <row r="495" ht="15.75" customHeight="1">
      <c r="A495" s="151"/>
      <c r="B495" s="32" t="s">
        <v>372</v>
      </c>
      <c r="C495" s="24"/>
      <c r="D495" s="137"/>
      <c r="E495" s="138"/>
      <c r="F495" s="138"/>
      <c r="G495" s="138"/>
      <c r="H495" s="138"/>
      <c r="I495" s="137"/>
      <c r="J495" s="137"/>
      <c r="K495" s="137"/>
      <c r="L495" s="137"/>
      <c r="M495" s="79"/>
      <c r="N495" s="57"/>
      <c r="O495" s="58"/>
      <c r="P495" s="58"/>
      <c r="Q495" s="58"/>
      <c r="R495" s="58"/>
      <c r="S495" s="58"/>
      <c r="T495" s="58"/>
      <c r="U495" s="58"/>
      <c r="V495" s="58"/>
      <c r="W495" s="58"/>
      <c r="X495" s="58"/>
      <c r="Y495" s="58"/>
      <c r="Z495" s="58"/>
    </row>
    <row r="496" ht="15.75" customHeight="1">
      <c r="A496" s="150" t="s">
        <v>373</v>
      </c>
      <c r="B496" s="32" t="s">
        <v>374</v>
      </c>
      <c r="C496" s="24" t="s">
        <v>61</v>
      </c>
      <c r="D496" s="86"/>
      <c r="E496" s="87">
        <v>6.0</v>
      </c>
      <c r="F496" s="87" t="s">
        <v>129</v>
      </c>
      <c r="G496" s="87"/>
      <c r="H496" s="91">
        <f>SUM(E496:F496)</f>
        <v>6</v>
      </c>
      <c r="I496" s="25">
        <f>D496*E496</f>
        <v>0</v>
      </c>
      <c r="J496" s="25"/>
      <c r="K496" s="25"/>
      <c r="L496" s="25">
        <f>D496*H496</f>
        <v>0</v>
      </c>
      <c r="M496" s="115" t="s">
        <v>375</v>
      </c>
      <c r="N496" s="57"/>
      <c r="O496" s="58"/>
      <c r="P496" s="58"/>
      <c r="Q496" s="58"/>
      <c r="R496" s="58"/>
      <c r="S496" s="58"/>
      <c r="T496" s="58"/>
      <c r="U496" s="58"/>
      <c r="V496" s="58"/>
      <c r="W496" s="58"/>
      <c r="X496" s="58"/>
      <c r="Y496" s="58"/>
      <c r="Z496" s="58"/>
    </row>
    <row r="497" ht="15.75" customHeight="1">
      <c r="A497" s="151"/>
      <c r="B497" s="32" t="s">
        <v>329</v>
      </c>
      <c r="C497" s="24"/>
      <c r="D497" s="137"/>
      <c r="E497" s="138"/>
      <c r="F497" s="138"/>
      <c r="G497" s="138"/>
      <c r="H497" s="138"/>
      <c r="I497" s="137"/>
      <c r="J497" s="137"/>
      <c r="K497" s="137"/>
      <c r="L497" s="137"/>
      <c r="M497" s="79"/>
      <c r="N497" s="57"/>
      <c r="O497" s="58"/>
      <c r="P497" s="58"/>
      <c r="Q497" s="58"/>
      <c r="R497" s="58"/>
      <c r="S497" s="58"/>
      <c r="T497" s="58"/>
      <c r="U497" s="58"/>
      <c r="V497" s="58"/>
      <c r="W497" s="58"/>
      <c r="X497" s="58"/>
      <c r="Y497" s="58"/>
      <c r="Z497" s="58"/>
    </row>
    <row r="498" ht="15.75" customHeight="1">
      <c r="A498" s="151"/>
      <c r="B498" s="32" t="s">
        <v>376</v>
      </c>
      <c r="C498" s="24"/>
      <c r="D498" s="137"/>
      <c r="E498" s="138"/>
      <c r="F498" s="138"/>
      <c r="G498" s="138"/>
      <c r="H498" s="138"/>
      <c r="I498" s="137"/>
      <c r="J498" s="137"/>
      <c r="K498" s="137"/>
      <c r="L498" s="137"/>
      <c r="M498" s="79"/>
      <c r="N498" s="57"/>
      <c r="O498" s="58"/>
      <c r="P498" s="58"/>
      <c r="Q498" s="58"/>
      <c r="R498" s="58"/>
      <c r="S498" s="58"/>
      <c r="T498" s="58"/>
      <c r="U498" s="58"/>
      <c r="V498" s="58"/>
      <c r="W498" s="58"/>
      <c r="X498" s="58"/>
      <c r="Y498" s="58"/>
      <c r="Z498" s="58"/>
    </row>
    <row r="499" ht="15.75" customHeight="1">
      <c r="A499" s="151"/>
      <c r="B499" s="32" t="s">
        <v>331</v>
      </c>
      <c r="C499" s="24"/>
      <c r="D499" s="137"/>
      <c r="E499" s="138"/>
      <c r="F499" s="138"/>
      <c r="G499" s="138"/>
      <c r="H499" s="138"/>
      <c r="I499" s="137"/>
      <c r="J499" s="137"/>
      <c r="K499" s="137"/>
      <c r="L499" s="137"/>
      <c r="M499" s="79"/>
      <c r="N499" s="57"/>
      <c r="O499" s="58"/>
      <c r="P499" s="58"/>
      <c r="Q499" s="58"/>
      <c r="R499" s="58"/>
      <c r="S499" s="58"/>
      <c r="T499" s="58"/>
      <c r="U499" s="58"/>
      <c r="V499" s="58"/>
      <c r="W499" s="58"/>
      <c r="X499" s="58"/>
      <c r="Y499" s="58"/>
      <c r="Z499" s="58"/>
    </row>
    <row r="500" ht="15.75" customHeight="1">
      <c r="A500" s="151"/>
      <c r="B500" s="32" t="s">
        <v>332</v>
      </c>
      <c r="C500" s="24"/>
      <c r="D500" s="137"/>
      <c r="E500" s="138"/>
      <c r="F500" s="138"/>
      <c r="G500" s="138"/>
      <c r="H500" s="138"/>
      <c r="I500" s="137"/>
      <c r="J500" s="137"/>
      <c r="K500" s="137"/>
      <c r="L500" s="137"/>
      <c r="M500" s="79"/>
      <c r="N500" s="57"/>
      <c r="O500" s="58"/>
      <c r="P500" s="58"/>
      <c r="Q500" s="58"/>
      <c r="R500" s="58"/>
      <c r="S500" s="58"/>
      <c r="T500" s="58"/>
      <c r="U500" s="58"/>
      <c r="V500" s="58"/>
      <c r="W500" s="58"/>
      <c r="X500" s="58"/>
      <c r="Y500" s="58"/>
      <c r="Z500" s="58"/>
    </row>
    <row r="501" ht="15.75" customHeight="1">
      <c r="A501" s="151"/>
      <c r="B501" s="32"/>
      <c r="C501" s="24"/>
      <c r="D501" s="137"/>
      <c r="E501" s="138"/>
      <c r="F501" s="138"/>
      <c r="G501" s="138"/>
      <c r="H501" s="138"/>
      <c r="I501" s="137"/>
      <c r="J501" s="137"/>
      <c r="K501" s="137"/>
      <c r="L501" s="137"/>
      <c r="M501" s="79"/>
      <c r="N501" s="57"/>
      <c r="O501" s="58"/>
      <c r="P501" s="58"/>
      <c r="Q501" s="58"/>
      <c r="R501" s="58"/>
      <c r="S501" s="58"/>
      <c r="T501" s="58"/>
      <c r="U501" s="58"/>
      <c r="V501" s="58"/>
      <c r="W501" s="58"/>
      <c r="X501" s="58"/>
      <c r="Y501" s="58"/>
      <c r="Z501" s="58"/>
    </row>
    <row r="502" ht="15.75" customHeight="1">
      <c r="A502" s="150" t="s">
        <v>377</v>
      </c>
      <c r="B502" s="32" t="s">
        <v>378</v>
      </c>
      <c r="C502" s="24" t="s">
        <v>61</v>
      </c>
      <c r="D502" s="86"/>
      <c r="E502" s="87">
        <v>8.0</v>
      </c>
      <c r="F502" s="87">
        <v>3.0</v>
      </c>
      <c r="G502" s="87"/>
      <c r="H502" s="91">
        <f>SUM(E502:F502)</f>
        <v>11</v>
      </c>
      <c r="I502" s="25">
        <f>D502*E502</f>
        <v>0</v>
      </c>
      <c r="J502" s="25">
        <f>D502*F502</f>
        <v>0</v>
      </c>
      <c r="K502" s="25"/>
      <c r="L502" s="25">
        <f>D502*H502</f>
        <v>0</v>
      </c>
      <c r="M502" s="115" t="s">
        <v>375</v>
      </c>
      <c r="N502" s="57"/>
      <c r="O502" s="58"/>
      <c r="P502" s="58"/>
      <c r="Q502" s="58"/>
      <c r="R502" s="58"/>
      <c r="S502" s="58"/>
      <c r="T502" s="58"/>
      <c r="U502" s="58"/>
      <c r="V502" s="58"/>
      <c r="W502" s="58"/>
      <c r="X502" s="58"/>
      <c r="Y502" s="58"/>
      <c r="Z502" s="58"/>
    </row>
    <row r="503" ht="15.75" customHeight="1">
      <c r="A503" s="151"/>
      <c r="B503" s="32" t="s">
        <v>329</v>
      </c>
      <c r="C503" s="24"/>
      <c r="D503" s="137"/>
      <c r="E503" s="138"/>
      <c r="F503" s="138"/>
      <c r="G503" s="138"/>
      <c r="H503" s="138"/>
      <c r="I503" s="137"/>
      <c r="J503" s="137"/>
      <c r="K503" s="137"/>
      <c r="L503" s="137"/>
      <c r="M503" s="79"/>
      <c r="N503" s="57"/>
      <c r="O503" s="58"/>
      <c r="P503" s="58"/>
      <c r="Q503" s="58"/>
      <c r="R503" s="58"/>
      <c r="S503" s="58"/>
      <c r="T503" s="58"/>
      <c r="U503" s="58"/>
      <c r="V503" s="58"/>
      <c r="W503" s="58"/>
      <c r="X503" s="58"/>
      <c r="Y503" s="58"/>
      <c r="Z503" s="58"/>
    </row>
    <row r="504" ht="15.75" customHeight="1">
      <c r="A504" s="151"/>
      <c r="B504" s="32" t="s">
        <v>376</v>
      </c>
      <c r="C504" s="24"/>
      <c r="D504" s="137"/>
      <c r="E504" s="138"/>
      <c r="F504" s="138"/>
      <c r="G504" s="138"/>
      <c r="H504" s="138"/>
      <c r="I504" s="137"/>
      <c r="J504" s="137"/>
      <c r="K504" s="137"/>
      <c r="L504" s="137"/>
      <c r="M504" s="79"/>
      <c r="N504" s="57"/>
      <c r="O504" s="58"/>
      <c r="P504" s="58"/>
      <c r="Q504" s="58"/>
      <c r="R504" s="58"/>
      <c r="S504" s="58"/>
      <c r="T504" s="58"/>
      <c r="U504" s="58"/>
      <c r="V504" s="58"/>
      <c r="W504" s="58"/>
      <c r="X504" s="58"/>
      <c r="Y504" s="58"/>
      <c r="Z504" s="58"/>
    </row>
    <row r="505" ht="15.75" customHeight="1">
      <c r="A505" s="151"/>
      <c r="B505" s="32" t="s">
        <v>331</v>
      </c>
      <c r="C505" s="24"/>
      <c r="D505" s="137"/>
      <c r="E505" s="138"/>
      <c r="F505" s="138"/>
      <c r="G505" s="138"/>
      <c r="H505" s="138"/>
      <c r="I505" s="137"/>
      <c r="J505" s="137"/>
      <c r="K505" s="137"/>
      <c r="L505" s="137"/>
      <c r="M505" s="79"/>
      <c r="N505" s="57"/>
      <c r="O505" s="58"/>
      <c r="P505" s="58"/>
      <c r="Q505" s="58"/>
      <c r="R505" s="58"/>
      <c r="S505" s="58"/>
      <c r="T505" s="58"/>
      <c r="U505" s="58"/>
      <c r="V505" s="58"/>
      <c r="W505" s="58"/>
      <c r="X505" s="58"/>
      <c r="Y505" s="58"/>
      <c r="Z505" s="58"/>
    </row>
    <row r="506" ht="15.75" customHeight="1">
      <c r="A506" s="151"/>
      <c r="B506" s="32" t="s">
        <v>332</v>
      </c>
      <c r="C506" s="24"/>
      <c r="D506" s="137"/>
      <c r="E506" s="138"/>
      <c r="F506" s="138"/>
      <c r="G506" s="138"/>
      <c r="H506" s="138"/>
      <c r="I506" s="137"/>
      <c r="J506" s="137"/>
      <c r="K506" s="137"/>
      <c r="L506" s="137"/>
      <c r="M506" s="79"/>
      <c r="N506" s="57"/>
      <c r="O506" s="58"/>
      <c r="P506" s="58"/>
      <c r="Q506" s="58"/>
      <c r="R506" s="58"/>
      <c r="S506" s="58"/>
      <c r="T506" s="58"/>
      <c r="U506" s="58"/>
      <c r="V506" s="58"/>
      <c r="W506" s="58"/>
      <c r="X506" s="58"/>
      <c r="Y506" s="58"/>
      <c r="Z506" s="58"/>
    </row>
    <row r="507" ht="15.75" customHeight="1">
      <c r="A507" s="151"/>
      <c r="B507" s="32" t="s">
        <v>333</v>
      </c>
      <c r="C507" s="24"/>
      <c r="D507" s="137"/>
      <c r="E507" s="138"/>
      <c r="F507" s="138"/>
      <c r="G507" s="138"/>
      <c r="H507" s="138"/>
      <c r="I507" s="137"/>
      <c r="J507" s="137"/>
      <c r="K507" s="137"/>
      <c r="L507" s="137"/>
      <c r="M507" s="79"/>
      <c r="N507" s="57"/>
      <c r="O507" s="58"/>
      <c r="P507" s="58"/>
      <c r="Q507" s="58"/>
      <c r="R507" s="58"/>
      <c r="S507" s="58"/>
      <c r="T507" s="58"/>
      <c r="U507" s="58"/>
      <c r="V507" s="58"/>
      <c r="W507" s="58"/>
      <c r="X507" s="58"/>
      <c r="Y507" s="58"/>
      <c r="Z507" s="58"/>
    </row>
    <row r="508" ht="15.75" customHeight="1">
      <c r="A508" s="151"/>
      <c r="B508" s="93" t="s">
        <v>379</v>
      </c>
      <c r="C508" s="24"/>
      <c r="D508" s="137"/>
      <c r="E508" s="138"/>
      <c r="F508" s="138"/>
      <c r="G508" s="138"/>
      <c r="H508" s="138"/>
      <c r="I508" s="137"/>
      <c r="J508" s="137"/>
      <c r="K508" s="137"/>
      <c r="L508" s="137"/>
      <c r="M508" s="79"/>
      <c r="N508" s="57"/>
      <c r="O508" s="58"/>
      <c r="P508" s="58"/>
      <c r="Q508" s="58"/>
      <c r="R508" s="58"/>
      <c r="S508" s="58"/>
      <c r="T508" s="58"/>
      <c r="U508" s="58"/>
      <c r="V508" s="58"/>
      <c r="W508" s="58"/>
      <c r="X508" s="58"/>
      <c r="Y508" s="58"/>
      <c r="Z508" s="58"/>
    </row>
    <row r="509" ht="15.75" customHeight="1">
      <c r="A509" s="151"/>
      <c r="B509" s="93"/>
      <c r="C509" s="24"/>
      <c r="D509" s="137"/>
      <c r="E509" s="138"/>
      <c r="F509" s="138"/>
      <c r="G509" s="138"/>
      <c r="H509" s="138"/>
      <c r="I509" s="137"/>
      <c r="J509" s="137"/>
      <c r="K509" s="137"/>
      <c r="L509" s="137"/>
      <c r="M509" s="79"/>
      <c r="N509" s="57"/>
      <c r="O509" s="58"/>
      <c r="P509" s="58"/>
      <c r="Q509" s="58"/>
      <c r="R509" s="58"/>
      <c r="S509" s="58"/>
      <c r="T509" s="58"/>
      <c r="U509" s="58"/>
      <c r="V509" s="58"/>
      <c r="W509" s="58"/>
      <c r="X509" s="58"/>
      <c r="Y509" s="58"/>
      <c r="Z509" s="58"/>
    </row>
    <row r="510" ht="15.75" customHeight="1">
      <c r="A510" s="150" t="s">
        <v>380</v>
      </c>
      <c r="B510" s="32" t="s">
        <v>381</v>
      </c>
      <c r="C510" s="24" t="s">
        <v>61</v>
      </c>
      <c r="D510" s="86"/>
      <c r="E510" s="87" t="s">
        <v>129</v>
      </c>
      <c r="F510" s="87">
        <v>54.0</v>
      </c>
      <c r="G510" s="87"/>
      <c r="H510" s="91">
        <f>SUM(E510:F510)</f>
        <v>54</v>
      </c>
      <c r="I510" s="25"/>
      <c r="J510" s="25">
        <f>D510*F510</f>
        <v>0</v>
      </c>
      <c r="K510" s="25"/>
      <c r="L510" s="25">
        <f>D510*H510</f>
        <v>0</v>
      </c>
      <c r="M510" s="115" t="s">
        <v>375</v>
      </c>
      <c r="N510" s="154" t="s">
        <v>382</v>
      </c>
      <c r="O510" s="58"/>
      <c r="P510" s="58"/>
      <c r="Q510" s="58"/>
      <c r="R510" s="58"/>
      <c r="S510" s="58"/>
      <c r="T510" s="58"/>
      <c r="U510" s="58"/>
      <c r="V510" s="58"/>
      <c r="W510" s="58"/>
      <c r="X510" s="58"/>
      <c r="Y510" s="58"/>
      <c r="Z510" s="58"/>
    </row>
    <row r="511" ht="15.75" customHeight="1">
      <c r="A511" s="151"/>
      <c r="B511" s="32" t="s">
        <v>329</v>
      </c>
      <c r="C511" s="24"/>
      <c r="D511" s="137"/>
      <c r="E511" s="138"/>
      <c r="F511" s="138"/>
      <c r="G511" s="138"/>
      <c r="H511" s="138"/>
      <c r="I511" s="137"/>
      <c r="J511" s="137"/>
      <c r="K511" s="137"/>
      <c r="L511" s="137"/>
      <c r="M511" s="79"/>
      <c r="N511" s="57"/>
      <c r="O511" s="58"/>
      <c r="P511" s="58"/>
      <c r="Q511" s="58"/>
      <c r="R511" s="58"/>
      <c r="S511" s="58"/>
      <c r="T511" s="58"/>
      <c r="U511" s="58"/>
      <c r="V511" s="58"/>
      <c r="W511" s="58"/>
      <c r="X511" s="58"/>
      <c r="Y511" s="58"/>
      <c r="Z511" s="58"/>
    </row>
    <row r="512" ht="15.75" customHeight="1">
      <c r="A512" s="151"/>
      <c r="B512" s="32" t="s">
        <v>383</v>
      </c>
      <c r="C512" s="24"/>
      <c r="D512" s="137"/>
      <c r="E512" s="138"/>
      <c r="F512" s="138"/>
      <c r="G512" s="138"/>
      <c r="H512" s="138"/>
      <c r="I512" s="137"/>
      <c r="J512" s="137"/>
      <c r="K512" s="137"/>
      <c r="L512" s="137"/>
      <c r="M512" s="79"/>
      <c r="N512" s="57"/>
      <c r="O512" s="58"/>
      <c r="P512" s="58"/>
      <c r="Q512" s="58"/>
      <c r="R512" s="58"/>
      <c r="S512" s="58"/>
      <c r="T512" s="58"/>
      <c r="U512" s="58"/>
      <c r="V512" s="58"/>
      <c r="W512" s="58"/>
      <c r="X512" s="58"/>
      <c r="Y512" s="58"/>
      <c r="Z512" s="58"/>
    </row>
    <row r="513" ht="15.75" customHeight="1">
      <c r="A513" s="151"/>
      <c r="B513" s="32" t="s">
        <v>331</v>
      </c>
      <c r="C513" s="24"/>
      <c r="D513" s="137"/>
      <c r="E513" s="138"/>
      <c r="F513" s="138"/>
      <c r="G513" s="138"/>
      <c r="H513" s="138"/>
      <c r="I513" s="137"/>
      <c r="J513" s="137"/>
      <c r="K513" s="137"/>
      <c r="L513" s="137"/>
      <c r="M513" s="79"/>
      <c r="N513" s="57"/>
      <c r="O513" s="58"/>
      <c r="P513" s="58"/>
      <c r="Q513" s="58"/>
      <c r="R513" s="58"/>
      <c r="S513" s="58"/>
      <c r="T513" s="58"/>
      <c r="U513" s="58"/>
      <c r="V513" s="58"/>
      <c r="W513" s="58"/>
      <c r="X513" s="58"/>
      <c r="Y513" s="58"/>
      <c r="Z513" s="58"/>
    </row>
    <row r="514" ht="15.75" customHeight="1">
      <c r="A514" s="151"/>
      <c r="B514" s="32" t="s">
        <v>342</v>
      </c>
      <c r="C514" s="24"/>
      <c r="D514" s="137"/>
      <c r="E514" s="138"/>
      <c r="F514" s="138"/>
      <c r="G514" s="138"/>
      <c r="H514" s="138"/>
      <c r="I514" s="137"/>
      <c r="J514" s="137"/>
      <c r="K514" s="137"/>
      <c r="L514" s="137"/>
      <c r="M514" s="79"/>
      <c r="N514" s="57"/>
      <c r="O514" s="58"/>
      <c r="P514" s="58"/>
      <c r="Q514" s="58"/>
      <c r="R514" s="58"/>
      <c r="S514" s="58"/>
      <c r="T514" s="58"/>
      <c r="U514" s="58"/>
      <c r="V514" s="58"/>
      <c r="W514" s="58"/>
      <c r="X514" s="58"/>
      <c r="Y514" s="58"/>
      <c r="Z514" s="58"/>
    </row>
    <row r="515" ht="15.75" customHeight="1">
      <c r="A515" s="151"/>
      <c r="B515" s="32"/>
      <c r="C515" s="24"/>
      <c r="D515" s="137"/>
      <c r="E515" s="138"/>
      <c r="F515" s="138"/>
      <c r="G515" s="138"/>
      <c r="H515" s="138"/>
      <c r="I515" s="137"/>
      <c r="J515" s="137"/>
      <c r="K515" s="137"/>
      <c r="L515" s="137"/>
      <c r="M515" s="79"/>
      <c r="N515" s="57"/>
      <c r="O515" s="58"/>
      <c r="P515" s="58"/>
      <c r="Q515" s="58"/>
      <c r="R515" s="58"/>
      <c r="S515" s="58"/>
      <c r="T515" s="58"/>
      <c r="U515" s="58"/>
      <c r="V515" s="58"/>
      <c r="W515" s="58"/>
      <c r="X515" s="58"/>
      <c r="Y515" s="58"/>
      <c r="Z515" s="58"/>
    </row>
    <row r="516" ht="15.75" customHeight="1">
      <c r="A516" s="150" t="s">
        <v>384</v>
      </c>
      <c r="B516" s="32" t="s">
        <v>385</v>
      </c>
      <c r="C516" s="24" t="s">
        <v>61</v>
      </c>
      <c r="D516" s="86"/>
      <c r="E516" s="87" t="s">
        <v>129</v>
      </c>
      <c r="F516" s="87">
        <v>4.0</v>
      </c>
      <c r="G516" s="87"/>
      <c r="H516" s="91">
        <f>SUM(E516:F516)</f>
        <v>4</v>
      </c>
      <c r="I516" s="25"/>
      <c r="J516" s="25">
        <f>D516*F516</f>
        <v>0</v>
      </c>
      <c r="K516" s="25"/>
      <c r="L516" s="25">
        <f>D516*H516</f>
        <v>0</v>
      </c>
      <c r="M516" s="115" t="s">
        <v>375</v>
      </c>
      <c r="N516" s="57"/>
      <c r="O516" s="58"/>
      <c r="P516" s="58"/>
      <c r="Q516" s="58"/>
      <c r="R516" s="58"/>
      <c r="S516" s="58"/>
      <c r="T516" s="58"/>
      <c r="U516" s="58"/>
      <c r="V516" s="58"/>
      <c r="W516" s="58"/>
      <c r="X516" s="58"/>
      <c r="Y516" s="58"/>
      <c r="Z516" s="58"/>
    </row>
    <row r="517" ht="15.75" customHeight="1">
      <c r="A517" s="151"/>
      <c r="B517" s="32" t="s">
        <v>329</v>
      </c>
      <c r="C517" s="24"/>
      <c r="D517" s="137"/>
      <c r="E517" s="138"/>
      <c r="F517" s="138"/>
      <c r="G517" s="138"/>
      <c r="H517" s="138"/>
      <c r="I517" s="137"/>
      <c r="J517" s="137"/>
      <c r="K517" s="137"/>
      <c r="L517" s="137"/>
      <c r="M517" s="79"/>
      <c r="N517" s="57"/>
      <c r="O517" s="58"/>
      <c r="P517" s="58"/>
      <c r="Q517" s="58"/>
      <c r="R517" s="58"/>
      <c r="S517" s="58"/>
      <c r="T517" s="58"/>
      <c r="U517" s="58"/>
      <c r="V517" s="58"/>
      <c r="W517" s="58"/>
      <c r="X517" s="58"/>
      <c r="Y517" s="58"/>
      <c r="Z517" s="58"/>
    </row>
    <row r="518" ht="15.75" customHeight="1">
      <c r="A518" s="151"/>
      <c r="B518" s="32" t="s">
        <v>376</v>
      </c>
      <c r="C518" s="24"/>
      <c r="D518" s="137"/>
      <c r="E518" s="138"/>
      <c r="F518" s="138"/>
      <c r="G518" s="138"/>
      <c r="H518" s="138"/>
      <c r="I518" s="137"/>
      <c r="J518" s="137"/>
      <c r="K518" s="137"/>
      <c r="L518" s="137"/>
      <c r="M518" s="79"/>
      <c r="N518" s="57"/>
      <c r="O518" s="58"/>
      <c r="P518" s="58"/>
      <c r="Q518" s="58"/>
      <c r="R518" s="58"/>
      <c r="S518" s="58"/>
      <c r="T518" s="58"/>
      <c r="U518" s="58"/>
      <c r="V518" s="58"/>
      <c r="W518" s="58"/>
      <c r="X518" s="58"/>
      <c r="Y518" s="58"/>
      <c r="Z518" s="58"/>
    </row>
    <row r="519" ht="15.75" customHeight="1">
      <c r="A519" s="151"/>
      <c r="B519" s="32" t="s">
        <v>331</v>
      </c>
      <c r="C519" s="24"/>
      <c r="D519" s="137"/>
      <c r="E519" s="138"/>
      <c r="F519" s="138"/>
      <c r="G519" s="138"/>
      <c r="H519" s="138"/>
      <c r="I519" s="137"/>
      <c r="J519" s="137"/>
      <c r="K519" s="137"/>
      <c r="L519" s="137"/>
      <c r="M519" s="79"/>
      <c r="N519" s="57"/>
      <c r="O519" s="58"/>
      <c r="P519" s="58"/>
      <c r="Q519" s="58"/>
      <c r="R519" s="58"/>
      <c r="S519" s="58"/>
      <c r="T519" s="58"/>
      <c r="U519" s="58"/>
      <c r="V519" s="58"/>
      <c r="W519" s="58"/>
      <c r="X519" s="58"/>
      <c r="Y519" s="58"/>
      <c r="Z519" s="58"/>
    </row>
    <row r="520" ht="15.75" customHeight="1">
      <c r="A520" s="151"/>
      <c r="B520" s="32" t="s">
        <v>332</v>
      </c>
      <c r="C520" s="24"/>
      <c r="D520" s="137"/>
      <c r="E520" s="138"/>
      <c r="F520" s="138"/>
      <c r="G520" s="138"/>
      <c r="H520" s="138"/>
      <c r="I520" s="137"/>
      <c r="J520" s="137"/>
      <c r="K520" s="137"/>
      <c r="L520" s="137"/>
      <c r="M520" s="79"/>
      <c r="N520" s="57"/>
      <c r="O520" s="58"/>
      <c r="P520" s="58"/>
      <c r="Q520" s="58"/>
      <c r="R520" s="58"/>
      <c r="S520" s="58"/>
      <c r="T520" s="58"/>
      <c r="U520" s="58"/>
      <c r="V520" s="58"/>
      <c r="W520" s="58"/>
      <c r="X520" s="58"/>
      <c r="Y520" s="58"/>
      <c r="Z520" s="58"/>
    </row>
    <row r="521" ht="15.75" customHeight="1">
      <c r="A521" s="151"/>
      <c r="B521" s="93"/>
      <c r="C521" s="24"/>
      <c r="D521" s="137"/>
      <c r="E521" s="138"/>
      <c r="F521" s="138"/>
      <c r="G521" s="138"/>
      <c r="H521" s="138"/>
      <c r="I521" s="137"/>
      <c r="J521" s="137"/>
      <c r="K521" s="137"/>
      <c r="L521" s="137"/>
      <c r="M521" s="79"/>
      <c r="N521" s="57"/>
      <c r="O521" s="58"/>
      <c r="P521" s="58"/>
      <c r="Q521" s="58"/>
      <c r="R521" s="58"/>
      <c r="S521" s="58"/>
      <c r="T521" s="58"/>
      <c r="U521" s="58"/>
      <c r="V521" s="58"/>
      <c r="W521" s="58"/>
      <c r="X521" s="58"/>
      <c r="Y521" s="58"/>
      <c r="Z521" s="58"/>
    </row>
    <row r="522" ht="15.75" customHeight="1">
      <c r="A522" s="150" t="s">
        <v>386</v>
      </c>
      <c r="B522" s="32" t="s">
        <v>387</v>
      </c>
      <c r="C522" s="24" t="s">
        <v>61</v>
      </c>
      <c r="D522" s="86"/>
      <c r="E522" s="87">
        <v>8.0</v>
      </c>
      <c r="F522" s="87" t="s">
        <v>129</v>
      </c>
      <c r="G522" s="87"/>
      <c r="H522" s="91">
        <f>SUM(E522:F522)</f>
        <v>8</v>
      </c>
      <c r="I522" s="25">
        <f>D522*E522</f>
        <v>0</v>
      </c>
      <c r="J522" s="25"/>
      <c r="K522" s="25"/>
      <c r="L522" s="25">
        <f>D522*H522</f>
        <v>0</v>
      </c>
      <c r="M522" s="115" t="s">
        <v>375</v>
      </c>
      <c r="N522" s="154" t="s">
        <v>388</v>
      </c>
      <c r="O522" s="58"/>
      <c r="P522" s="58"/>
      <c r="Q522" s="58"/>
      <c r="R522" s="58"/>
      <c r="S522" s="58"/>
      <c r="T522" s="58"/>
      <c r="U522" s="58"/>
      <c r="V522" s="58"/>
      <c r="W522" s="58"/>
      <c r="X522" s="58"/>
      <c r="Y522" s="58"/>
      <c r="Z522" s="58"/>
    </row>
    <row r="523" ht="15.75" customHeight="1">
      <c r="A523" s="151"/>
      <c r="B523" s="32" t="s">
        <v>329</v>
      </c>
      <c r="C523" s="24"/>
      <c r="D523" s="137"/>
      <c r="E523" s="138"/>
      <c r="F523" s="138"/>
      <c r="G523" s="138"/>
      <c r="H523" s="138"/>
      <c r="I523" s="137"/>
      <c r="J523" s="137"/>
      <c r="K523" s="137"/>
      <c r="L523" s="137"/>
      <c r="M523" s="79"/>
      <c r="N523" s="57"/>
      <c r="O523" s="58"/>
      <c r="P523" s="58"/>
      <c r="Q523" s="58"/>
      <c r="R523" s="58"/>
      <c r="S523" s="58"/>
      <c r="T523" s="58"/>
      <c r="U523" s="58"/>
      <c r="V523" s="58"/>
      <c r="W523" s="58"/>
      <c r="X523" s="58"/>
      <c r="Y523" s="58"/>
      <c r="Z523" s="58"/>
    </row>
    <row r="524" ht="15.75" customHeight="1">
      <c r="A524" s="151"/>
      <c r="B524" s="32" t="s">
        <v>376</v>
      </c>
      <c r="C524" s="24"/>
      <c r="D524" s="137"/>
      <c r="E524" s="138"/>
      <c r="F524" s="138"/>
      <c r="G524" s="138"/>
      <c r="H524" s="138"/>
      <c r="I524" s="137"/>
      <c r="J524" s="137"/>
      <c r="K524" s="137"/>
      <c r="L524" s="137"/>
      <c r="M524" s="79"/>
      <c r="N524" s="57"/>
      <c r="O524" s="58"/>
      <c r="P524" s="58"/>
      <c r="Q524" s="58"/>
      <c r="R524" s="58"/>
      <c r="S524" s="58"/>
      <c r="T524" s="58"/>
      <c r="U524" s="58"/>
      <c r="V524" s="58"/>
      <c r="W524" s="58"/>
      <c r="X524" s="58"/>
      <c r="Y524" s="58"/>
      <c r="Z524" s="58"/>
    </row>
    <row r="525" ht="15.75" customHeight="1">
      <c r="A525" s="151"/>
      <c r="B525" s="32" t="s">
        <v>331</v>
      </c>
      <c r="C525" s="24"/>
      <c r="D525" s="137"/>
      <c r="E525" s="138"/>
      <c r="F525" s="138"/>
      <c r="G525" s="138"/>
      <c r="H525" s="138"/>
      <c r="I525" s="137"/>
      <c r="J525" s="137"/>
      <c r="K525" s="137"/>
      <c r="L525" s="137"/>
      <c r="M525" s="79"/>
      <c r="N525" s="57"/>
      <c r="O525" s="58"/>
      <c r="P525" s="58"/>
      <c r="Q525" s="58"/>
      <c r="R525" s="58"/>
      <c r="S525" s="58"/>
      <c r="T525" s="58"/>
      <c r="U525" s="58"/>
      <c r="V525" s="58"/>
      <c r="W525" s="58"/>
      <c r="X525" s="58"/>
      <c r="Y525" s="58"/>
      <c r="Z525" s="58"/>
    </row>
    <row r="526" ht="15.75" customHeight="1">
      <c r="A526" s="151"/>
      <c r="B526" s="32" t="s">
        <v>332</v>
      </c>
      <c r="C526" s="24"/>
      <c r="D526" s="137"/>
      <c r="E526" s="138"/>
      <c r="F526" s="138"/>
      <c r="G526" s="138"/>
      <c r="H526" s="138"/>
      <c r="I526" s="137"/>
      <c r="J526" s="137"/>
      <c r="K526" s="137"/>
      <c r="L526" s="137"/>
      <c r="M526" s="79"/>
      <c r="N526" s="57"/>
      <c r="O526" s="58"/>
      <c r="P526" s="58"/>
      <c r="Q526" s="58"/>
      <c r="R526" s="58"/>
      <c r="S526" s="58"/>
      <c r="T526" s="58"/>
      <c r="U526" s="58"/>
      <c r="V526" s="58"/>
      <c r="W526" s="58"/>
      <c r="X526" s="58"/>
      <c r="Y526" s="58"/>
      <c r="Z526" s="58"/>
    </row>
    <row r="527" ht="15.75" customHeight="1">
      <c r="A527" s="151"/>
      <c r="B527" s="93" t="s">
        <v>389</v>
      </c>
      <c r="C527" s="24"/>
      <c r="D527" s="137"/>
      <c r="E527" s="138"/>
      <c r="F527" s="138"/>
      <c r="G527" s="138"/>
      <c r="H527" s="138"/>
      <c r="I527" s="137"/>
      <c r="J527" s="137"/>
      <c r="K527" s="137"/>
      <c r="L527" s="137"/>
      <c r="M527" s="79"/>
      <c r="N527" s="57"/>
      <c r="O527" s="58"/>
      <c r="P527" s="58"/>
      <c r="Q527" s="58"/>
      <c r="R527" s="58"/>
      <c r="S527" s="58"/>
      <c r="T527" s="58"/>
      <c r="U527" s="58"/>
      <c r="V527" s="58"/>
      <c r="W527" s="58"/>
      <c r="X527" s="58"/>
      <c r="Y527" s="58"/>
      <c r="Z527" s="58"/>
    </row>
    <row r="528" ht="15.75" customHeight="1">
      <c r="A528" s="151"/>
      <c r="B528" s="32"/>
      <c r="C528" s="24"/>
      <c r="D528" s="137"/>
      <c r="E528" s="138"/>
      <c r="F528" s="138"/>
      <c r="G528" s="138"/>
      <c r="H528" s="138"/>
      <c r="I528" s="137"/>
      <c r="J528" s="137"/>
      <c r="K528" s="137"/>
      <c r="L528" s="137"/>
      <c r="M528" s="79"/>
      <c r="N528" s="57"/>
      <c r="O528" s="58"/>
      <c r="P528" s="58"/>
      <c r="Q528" s="58"/>
      <c r="R528" s="58"/>
      <c r="S528" s="58"/>
      <c r="T528" s="58"/>
      <c r="U528" s="58"/>
      <c r="V528" s="58"/>
      <c r="W528" s="58"/>
      <c r="X528" s="58"/>
      <c r="Y528" s="58"/>
      <c r="Z528" s="58"/>
    </row>
    <row r="529" ht="15.75" customHeight="1">
      <c r="A529" s="151">
        <v>7.5</v>
      </c>
      <c r="B529" s="32" t="s">
        <v>390</v>
      </c>
      <c r="C529" s="24"/>
      <c r="D529" s="137"/>
      <c r="E529" s="138"/>
      <c r="F529" s="138"/>
      <c r="G529" s="138"/>
      <c r="H529" s="138"/>
      <c r="I529" s="137"/>
      <c r="J529" s="137"/>
      <c r="K529" s="137"/>
      <c r="L529" s="137"/>
      <c r="M529" s="79"/>
      <c r="N529" s="57"/>
      <c r="O529" s="58"/>
      <c r="P529" s="58"/>
      <c r="Q529" s="58"/>
      <c r="R529" s="58"/>
      <c r="S529" s="58"/>
      <c r="T529" s="58"/>
      <c r="U529" s="58"/>
      <c r="V529" s="58"/>
      <c r="W529" s="58"/>
      <c r="X529" s="58"/>
      <c r="Y529" s="58"/>
      <c r="Z529" s="58"/>
    </row>
    <row r="530" ht="15.75" customHeight="1">
      <c r="A530" s="151"/>
      <c r="B530" s="32" t="s">
        <v>391</v>
      </c>
      <c r="C530" s="24"/>
      <c r="D530" s="137"/>
      <c r="E530" s="138"/>
      <c r="F530" s="138"/>
      <c r="G530" s="138"/>
      <c r="H530" s="138"/>
      <c r="I530" s="137"/>
      <c r="J530" s="137"/>
      <c r="K530" s="137"/>
      <c r="L530" s="137"/>
      <c r="M530" s="79"/>
      <c r="N530" s="57"/>
      <c r="O530" s="58"/>
      <c r="P530" s="58"/>
      <c r="Q530" s="58"/>
      <c r="R530" s="58"/>
      <c r="S530" s="58"/>
      <c r="T530" s="58"/>
      <c r="U530" s="58"/>
      <c r="V530" s="58"/>
      <c r="W530" s="58"/>
      <c r="X530" s="58"/>
      <c r="Y530" s="58"/>
      <c r="Z530" s="58"/>
    </row>
    <row r="531" ht="15.75" customHeight="1">
      <c r="A531" s="151"/>
      <c r="B531" s="32" t="s">
        <v>392</v>
      </c>
      <c r="C531" s="24"/>
      <c r="D531" s="137"/>
      <c r="E531" s="138"/>
      <c r="F531" s="138"/>
      <c r="G531" s="138"/>
      <c r="H531" s="138"/>
      <c r="I531" s="137"/>
      <c r="J531" s="137"/>
      <c r="K531" s="137"/>
      <c r="L531" s="137"/>
      <c r="M531" s="79"/>
      <c r="N531" s="57"/>
      <c r="O531" s="58"/>
      <c r="P531" s="58"/>
      <c r="Q531" s="58"/>
      <c r="R531" s="58"/>
      <c r="S531" s="58"/>
      <c r="T531" s="58"/>
      <c r="U531" s="58"/>
      <c r="V531" s="58"/>
      <c r="W531" s="58"/>
      <c r="X531" s="58"/>
      <c r="Y531" s="58"/>
      <c r="Z531" s="58"/>
    </row>
    <row r="532" ht="15.75" customHeight="1">
      <c r="A532" s="151"/>
      <c r="B532" s="32" t="s">
        <v>393</v>
      </c>
      <c r="C532" s="24"/>
      <c r="D532" s="137"/>
      <c r="E532" s="138"/>
      <c r="F532" s="138"/>
      <c r="G532" s="138"/>
      <c r="H532" s="138"/>
      <c r="I532" s="137"/>
      <c r="J532" s="137"/>
      <c r="K532" s="137"/>
      <c r="L532" s="137"/>
      <c r="M532" s="79"/>
      <c r="N532" s="57"/>
      <c r="O532" s="58"/>
      <c r="P532" s="58"/>
      <c r="Q532" s="58"/>
      <c r="R532" s="58"/>
      <c r="S532" s="58"/>
      <c r="T532" s="58"/>
      <c r="U532" s="58"/>
      <c r="V532" s="58"/>
      <c r="W532" s="58"/>
      <c r="X532" s="58"/>
      <c r="Y532" s="58"/>
      <c r="Z532" s="58"/>
    </row>
    <row r="533" ht="15.75" customHeight="1">
      <c r="A533" s="151"/>
      <c r="B533" s="32" t="s">
        <v>394</v>
      </c>
      <c r="C533" s="24"/>
      <c r="D533" s="137"/>
      <c r="E533" s="138"/>
      <c r="F533" s="138"/>
      <c r="G533" s="138"/>
      <c r="H533" s="138"/>
      <c r="I533" s="137"/>
      <c r="J533" s="137"/>
      <c r="K533" s="137"/>
      <c r="L533" s="137"/>
      <c r="M533" s="79"/>
      <c r="N533" s="57"/>
      <c r="O533" s="58"/>
      <c r="P533" s="58"/>
      <c r="Q533" s="58"/>
      <c r="R533" s="58"/>
      <c r="S533" s="58"/>
      <c r="T533" s="58"/>
      <c r="U533" s="58"/>
      <c r="V533" s="58"/>
      <c r="W533" s="58"/>
      <c r="X533" s="58"/>
      <c r="Y533" s="58"/>
      <c r="Z533" s="58"/>
    </row>
    <row r="534" ht="15.75" customHeight="1">
      <c r="A534" s="151" t="s">
        <v>395</v>
      </c>
      <c r="B534" s="32" t="s">
        <v>396</v>
      </c>
      <c r="C534" s="24" t="s">
        <v>61</v>
      </c>
      <c r="D534" s="86"/>
      <c r="E534" s="87">
        <v>690.0</v>
      </c>
      <c r="F534" s="87" t="s">
        <v>129</v>
      </c>
      <c r="G534" s="87"/>
      <c r="H534" s="91">
        <f>SUM(E534:F534)</f>
        <v>690</v>
      </c>
      <c r="I534" s="25">
        <f>D534*E534</f>
        <v>0</v>
      </c>
      <c r="J534" s="25"/>
      <c r="K534" s="25"/>
      <c r="L534" s="25">
        <f>D534*H534</f>
        <v>0</v>
      </c>
      <c r="M534" s="79"/>
      <c r="N534" s="57"/>
      <c r="O534" s="58"/>
      <c r="P534" s="58"/>
      <c r="Q534" s="58"/>
      <c r="R534" s="58"/>
      <c r="S534" s="58"/>
      <c r="T534" s="58"/>
      <c r="U534" s="58"/>
      <c r="V534" s="58"/>
      <c r="W534" s="58"/>
      <c r="X534" s="58"/>
      <c r="Y534" s="58"/>
      <c r="Z534" s="58"/>
    </row>
    <row r="535" ht="15.75" customHeight="1">
      <c r="A535" s="151"/>
      <c r="B535" s="32" t="s">
        <v>329</v>
      </c>
      <c r="C535" s="24"/>
      <c r="D535" s="137"/>
      <c r="E535" s="138"/>
      <c r="F535" s="138"/>
      <c r="G535" s="138"/>
      <c r="H535" s="138"/>
      <c r="I535" s="137"/>
      <c r="J535" s="137"/>
      <c r="K535" s="137"/>
      <c r="L535" s="137"/>
      <c r="M535" s="79"/>
      <c r="N535" s="57"/>
      <c r="O535" s="58"/>
      <c r="P535" s="58"/>
      <c r="Q535" s="58"/>
      <c r="R535" s="58"/>
      <c r="S535" s="58"/>
      <c r="T535" s="58"/>
      <c r="U535" s="58"/>
      <c r="V535" s="58"/>
      <c r="W535" s="58"/>
      <c r="X535" s="58"/>
      <c r="Y535" s="58"/>
      <c r="Z535" s="58"/>
    </row>
    <row r="536" ht="15.75" customHeight="1">
      <c r="A536" s="151"/>
      <c r="B536" s="32" t="s">
        <v>330</v>
      </c>
      <c r="C536" s="24"/>
      <c r="D536" s="137"/>
      <c r="E536" s="138"/>
      <c r="F536" s="138"/>
      <c r="G536" s="138"/>
      <c r="H536" s="138"/>
      <c r="I536" s="137"/>
      <c r="J536" s="137"/>
      <c r="K536" s="137"/>
      <c r="L536" s="137"/>
      <c r="M536" s="79"/>
      <c r="N536" s="57"/>
      <c r="O536" s="58"/>
      <c r="P536" s="58"/>
      <c r="Q536" s="58"/>
      <c r="R536" s="58"/>
      <c r="S536" s="58"/>
      <c r="T536" s="58"/>
      <c r="U536" s="58"/>
      <c r="V536" s="58"/>
      <c r="W536" s="58"/>
      <c r="X536" s="58"/>
      <c r="Y536" s="58"/>
      <c r="Z536" s="58"/>
    </row>
    <row r="537" ht="15.75" customHeight="1">
      <c r="A537" s="151"/>
      <c r="B537" s="32" t="s">
        <v>331</v>
      </c>
      <c r="C537" s="24"/>
      <c r="D537" s="137"/>
      <c r="E537" s="138"/>
      <c r="F537" s="138"/>
      <c r="G537" s="138"/>
      <c r="H537" s="138"/>
      <c r="I537" s="137"/>
      <c r="J537" s="137"/>
      <c r="K537" s="137"/>
      <c r="L537" s="137"/>
      <c r="M537" s="79"/>
      <c r="N537" s="57"/>
      <c r="O537" s="58"/>
      <c r="P537" s="58"/>
      <c r="Q537" s="58"/>
      <c r="R537" s="58"/>
      <c r="S537" s="58"/>
      <c r="T537" s="58"/>
      <c r="U537" s="58"/>
      <c r="V537" s="58"/>
      <c r="W537" s="58"/>
      <c r="X537" s="58"/>
      <c r="Y537" s="58"/>
      <c r="Z537" s="58"/>
    </row>
    <row r="538" ht="15.75" customHeight="1">
      <c r="A538" s="151"/>
      <c r="B538" s="32" t="s">
        <v>332</v>
      </c>
      <c r="C538" s="24"/>
      <c r="D538" s="137"/>
      <c r="E538" s="138"/>
      <c r="F538" s="138"/>
      <c r="G538" s="138"/>
      <c r="H538" s="138"/>
      <c r="I538" s="137"/>
      <c r="J538" s="137"/>
      <c r="K538" s="137"/>
      <c r="L538" s="137"/>
      <c r="M538" s="79"/>
      <c r="N538" s="57"/>
      <c r="O538" s="58"/>
      <c r="P538" s="58"/>
      <c r="Q538" s="58"/>
      <c r="R538" s="58"/>
      <c r="S538" s="58"/>
      <c r="T538" s="58"/>
      <c r="U538" s="58"/>
      <c r="V538" s="58"/>
      <c r="W538" s="58"/>
      <c r="X538" s="58"/>
      <c r="Y538" s="58"/>
      <c r="Z538" s="58"/>
    </row>
    <row r="539" ht="15.75" customHeight="1">
      <c r="A539" s="151"/>
      <c r="B539" s="32" t="s">
        <v>333</v>
      </c>
      <c r="C539" s="24"/>
      <c r="D539" s="137"/>
      <c r="E539" s="138"/>
      <c r="F539" s="138"/>
      <c r="G539" s="138"/>
      <c r="H539" s="138"/>
      <c r="I539" s="137"/>
      <c r="J539" s="137"/>
      <c r="K539" s="137"/>
      <c r="L539" s="137"/>
      <c r="M539" s="79"/>
      <c r="N539" s="57"/>
      <c r="O539" s="58"/>
      <c r="P539" s="58"/>
      <c r="Q539" s="58"/>
      <c r="R539" s="58"/>
      <c r="S539" s="58"/>
      <c r="T539" s="58"/>
      <c r="U539" s="58"/>
      <c r="V539" s="58"/>
      <c r="W539" s="58"/>
      <c r="X539" s="58"/>
      <c r="Y539" s="58"/>
      <c r="Z539" s="58"/>
    </row>
    <row r="540" ht="15.75" customHeight="1">
      <c r="A540" s="111"/>
      <c r="B540" s="123"/>
      <c r="C540" s="111"/>
      <c r="D540" s="137"/>
      <c r="E540" s="138"/>
      <c r="F540" s="138"/>
      <c r="G540" s="138"/>
      <c r="H540" s="138"/>
      <c r="I540" s="137"/>
      <c r="J540" s="137"/>
      <c r="K540" s="137"/>
      <c r="L540" s="137"/>
      <c r="M540" s="79"/>
      <c r="N540" s="57"/>
      <c r="O540" s="58"/>
      <c r="P540" s="58"/>
      <c r="Q540" s="58"/>
      <c r="R540" s="58"/>
      <c r="S540" s="58"/>
      <c r="T540" s="58"/>
      <c r="U540" s="58"/>
      <c r="V540" s="58"/>
      <c r="W540" s="58"/>
      <c r="X540" s="58"/>
      <c r="Y540" s="58"/>
      <c r="Z540" s="58"/>
    </row>
    <row r="541" ht="15.75" customHeight="1">
      <c r="A541" s="111"/>
      <c r="B541" s="123" t="s">
        <v>397</v>
      </c>
      <c r="C541" s="111"/>
      <c r="D541" s="137"/>
      <c r="E541" s="138"/>
      <c r="F541" s="138"/>
      <c r="G541" s="138"/>
      <c r="H541" s="138"/>
      <c r="I541" s="137"/>
      <c r="J541" s="137"/>
      <c r="K541" s="137"/>
      <c r="L541" s="137"/>
      <c r="M541" s="79"/>
      <c r="N541" s="57"/>
      <c r="O541" s="58"/>
      <c r="P541" s="58"/>
      <c r="Q541" s="58"/>
      <c r="R541" s="58"/>
      <c r="S541" s="58"/>
      <c r="T541" s="58"/>
      <c r="U541" s="58"/>
      <c r="V541" s="58"/>
      <c r="W541" s="58"/>
      <c r="X541" s="58"/>
      <c r="Y541" s="58"/>
      <c r="Z541" s="58"/>
    </row>
    <row r="542" ht="15.75" customHeight="1">
      <c r="A542" s="24">
        <v>7.6</v>
      </c>
      <c r="B542" s="32" t="s">
        <v>398</v>
      </c>
      <c r="C542" s="111"/>
      <c r="D542" s="137"/>
      <c r="E542" s="138"/>
      <c r="F542" s="138"/>
      <c r="G542" s="138"/>
      <c r="H542" s="138"/>
      <c r="I542" s="137"/>
      <c r="J542" s="137"/>
      <c r="K542" s="137"/>
      <c r="L542" s="137"/>
      <c r="M542" s="79"/>
      <c r="N542" s="57"/>
      <c r="O542" s="58"/>
      <c r="P542" s="58"/>
      <c r="Q542" s="58"/>
      <c r="R542" s="58"/>
      <c r="S542" s="58"/>
      <c r="T542" s="58"/>
      <c r="U542" s="58"/>
      <c r="V542" s="58"/>
      <c r="W542" s="58"/>
      <c r="X542" s="58"/>
      <c r="Y542" s="58"/>
      <c r="Z542" s="58"/>
    </row>
    <row r="543" ht="15.75" customHeight="1">
      <c r="A543" s="24"/>
      <c r="B543" s="155" t="s">
        <v>399</v>
      </c>
      <c r="C543" s="111"/>
      <c r="D543" s="137"/>
      <c r="E543" s="138"/>
      <c r="F543" s="138"/>
      <c r="G543" s="138"/>
      <c r="H543" s="138"/>
      <c r="I543" s="137"/>
      <c r="J543" s="137"/>
      <c r="K543" s="137"/>
      <c r="L543" s="137"/>
      <c r="M543" s="79"/>
      <c r="N543" s="57"/>
      <c r="O543" s="58"/>
      <c r="P543" s="58"/>
      <c r="Q543" s="58"/>
      <c r="R543" s="58"/>
      <c r="S543" s="58"/>
      <c r="T543" s="58"/>
      <c r="U543" s="58"/>
      <c r="V543" s="58"/>
      <c r="W543" s="58"/>
      <c r="X543" s="58"/>
      <c r="Y543" s="58"/>
      <c r="Z543" s="58"/>
    </row>
    <row r="544" ht="15.75" customHeight="1">
      <c r="A544" s="24"/>
      <c r="B544" s="155" t="s">
        <v>400</v>
      </c>
      <c r="C544" s="111"/>
      <c r="D544" s="137"/>
      <c r="E544" s="138"/>
      <c r="F544" s="138"/>
      <c r="G544" s="138"/>
      <c r="H544" s="138"/>
      <c r="I544" s="137"/>
      <c r="J544" s="137"/>
      <c r="K544" s="137"/>
      <c r="L544" s="137"/>
      <c r="M544" s="79"/>
      <c r="N544" s="57"/>
      <c r="O544" s="58"/>
      <c r="P544" s="58"/>
      <c r="Q544" s="58"/>
      <c r="R544" s="58"/>
      <c r="S544" s="58"/>
      <c r="T544" s="58"/>
      <c r="U544" s="58"/>
      <c r="V544" s="58"/>
      <c r="W544" s="58"/>
      <c r="X544" s="58"/>
      <c r="Y544" s="58"/>
      <c r="Z544" s="58"/>
    </row>
    <row r="545" ht="15.75" customHeight="1">
      <c r="A545" s="24"/>
      <c r="B545" s="155" t="s">
        <v>401</v>
      </c>
      <c r="C545" s="111"/>
      <c r="D545" s="137"/>
      <c r="E545" s="138"/>
      <c r="F545" s="138"/>
      <c r="G545" s="138"/>
      <c r="H545" s="138"/>
      <c r="I545" s="137"/>
      <c r="J545" s="137"/>
      <c r="K545" s="137"/>
      <c r="L545" s="137"/>
      <c r="M545" s="79"/>
      <c r="N545" s="57"/>
      <c r="O545" s="58"/>
      <c r="P545" s="58"/>
      <c r="Q545" s="58"/>
      <c r="R545" s="58"/>
      <c r="S545" s="58"/>
      <c r="T545" s="58"/>
      <c r="U545" s="58"/>
      <c r="V545" s="58"/>
      <c r="W545" s="58"/>
      <c r="X545" s="58"/>
      <c r="Y545" s="58"/>
      <c r="Z545" s="58"/>
    </row>
    <row r="546" ht="15.75" customHeight="1">
      <c r="A546" s="24"/>
      <c r="B546" s="155" t="s">
        <v>402</v>
      </c>
      <c r="C546" s="111"/>
      <c r="D546" s="137"/>
      <c r="E546" s="138"/>
      <c r="F546" s="138"/>
      <c r="G546" s="138"/>
      <c r="H546" s="138"/>
      <c r="I546" s="137"/>
      <c r="J546" s="137"/>
      <c r="K546" s="137"/>
      <c r="L546" s="137"/>
      <c r="M546" s="79"/>
      <c r="N546" s="57"/>
      <c r="O546" s="58"/>
      <c r="P546" s="58"/>
      <c r="Q546" s="58"/>
      <c r="R546" s="58"/>
      <c r="S546" s="58"/>
      <c r="T546" s="58"/>
      <c r="U546" s="58"/>
      <c r="V546" s="58"/>
      <c r="W546" s="58"/>
      <c r="X546" s="58"/>
      <c r="Y546" s="58"/>
      <c r="Z546" s="58"/>
    </row>
    <row r="547" ht="15.75" customHeight="1">
      <c r="A547" s="24"/>
      <c r="B547" s="112" t="s">
        <v>403</v>
      </c>
      <c r="C547" s="111"/>
      <c r="D547" s="137"/>
      <c r="E547" s="138"/>
      <c r="F547" s="138"/>
      <c r="G547" s="138"/>
      <c r="H547" s="138"/>
      <c r="I547" s="137"/>
      <c r="J547" s="137"/>
      <c r="K547" s="137"/>
      <c r="L547" s="137"/>
      <c r="M547" s="79"/>
      <c r="N547" s="57"/>
      <c r="O547" s="58"/>
      <c r="P547" s="58"/>
      <c r="Q547" s="58"/>
      <c r="R547" s="58"/>
      <c r="S547" s="58"/>
      <c r="T547" s="58"/>
      <c r="U547" s="58"/>
      <c r="V547" s="58"/>
      <c r="W547" s="58"/>
      <c r="X547" s="58"/>
      <c r="Y547" s="58"/>
      <c r="Z547" s="58"/>
    </row>
    <row r="548" ht="15.75" customHeight="1">
      <c r="A548" s="24"/>
      <c r="B548" s="155" t="s">
        <v>404</v>
      </c>
      <c r="C548" s="111"/>
      <c r="D548" s="137"/>
      <c r="E548" s="138"/>
      <c r="F548" s="138"/>
      <c r="G548" s="138"/>
      <c r="H548" s="138"/>
      <c r="I548" s="137"/>
      <c r="J548" s="137"/>
      <c r="K548" s="137"/>
      <c r="L548" s="137"/>
      <c r="M548" s="79"/>
      <c r="N548" s="57"/>
      <c r="O548" s="58"/>
      <c r="P548" s="58"/>
      <c r="Q548" s="58"/>
      <c r="R548" s="58"/>
      <c r="S548" s="58"/>
      <c r="T548" s="58"/>
      <c r="U548" s="58"/>
      <c r="V548" s="58"/>
      <c r="W548" s="58"/>
      <c r="X548" s="58"/>
      <c r="Y548" s="58"/>
      <c r="Z548" s="58"/>
    </row>
    <row r="549" ht="15.75" customHeight="1">
      <c r="A549" s="24"/>
      <c r="B549" s="155" t="s">
        <v>405</v>
      </c>
      <c r="C549" s="111"/>
      <c r="D549" s="137"/>
      <c r="E549" s="138"/>
      <c r="F549" s="138"/>
      <c r="G549" s="138"/>
      <c r="H549" s="138"/>
      <c r="I549" s="137"/>
      <c r="J549" s="137"/>
      <c r="K549" s="137"/>
      <c r="L549" s="137"/>
      <c r="M549" s="79"/>
      <c r="N549" s="57"/>
      <c r="O549" s="58"/>
      <c r="P549" s="58"/>
      <c r="Q549" s="58"/>
      <c r="R549" s="58"/>
      <c r="S549" s="58"/>
      <c r="T549" s="58"/>
      <c r="U549" s="58"/>
      <c r="V549" s="58"/>
      <c r="W549" s="58"/>
      <c r="X549" s="58"/>
      <c r="Y549" s="58"/>
      <c r="Z549" s="58"/>
    </row>
    <row r="550" ht="15.75" customHeight="1">
      <c r="A550" s="24"/>
      <c r="B550" s="155" t="s">
        <v>406</v>
      </c>
      <c r="C550" s="111"/>
      <c r="D550" s="137"/>
      <c r="E550" s="138"/>
      <c r="F550" s="138"/>
      <c r="G550" s="138"/>
      <c r="H550" s="138"/>
      <c r="I550" s="137"/>
      <c r="J550" s="137"/>
      <c r="K550" s="137"/>
      <c r="L550" s="137"/>
      <c r="M550" s="79"/>
      <c r="N550" s="57"/>
      <c r="O550" s="58"/>
      <c r="P550" s="58"/>
      <c r="Q550" s="58"/>
      <c r="R550" s="58"/>
      <c r="S550" s="58"/>
      <c r="T550" s="58"/>
      <c r="U550" s="58"/>
      <c r="V550" s="58"/>
      <c r="W550" s="58"/>
      <c r="X550" s="58"/>
      <c r="Y550" s="58"/>
      <c r="Z550" s="58"/>
    </row>
    <row r="551" ht="15.75" customHeight="1">
      <c r="A551" s="24"/>
      <c r="B551" s="155" t="s">
        <v>407</v>
      </c>
      <c r="C551" s="111"/>
      <c r="D551" s="137"/>
      <c r="E551" s="138"/>
      <c r="F551" s="138"/>
      <c r="G551" s="138"/>
      <c r="H551" s="138"/>
      <c r="I551" s="137"/>
      <c r="J551" s="137"/>
      <c r="K551" s="137"/>
      <c r="L551" s="137"/>
      <c r="M551" s="79"/>
      <c r="N551" s="57"/>
      <c r="O551" s="58"/>
      <c r="P551" s="58"/>
      <c r="Q551" s="58"/>
      <c r="R551" s="58"/>
      <c r="S551" s="58"/>
      <c r="T551" s="58"/>
      <c r="U551" s="58"/>
      <c r="V551" s="58"/>
      <c r="W551" s="58"/>
      <c r="X551" s="58"/>
      <c r="Y551" s="58"/>
      <c r="Z551" s="58"/>
    </row>
    <row r="552" ht="15.75" customHeight="1">
      <c r="A552" s="24"/>
      <c r="B552" s="112" t="s">
        <v>408</v>
      </c>
      <c r="C552" s="111"/>
      <c r="D552" s="137"/>
      <c r="E552" s="138"/>
      <c r="F552" s="138"/>
      <c r="G552" s="138"/>
      <c r="H552" s="138"/>
      <c r="I552" s="137"/>
      <c r="J552" s="137"/>
      <c r="K552" s="137"/>
      <c r="L552" s="137"/>
      <c r="M552" s="79"/>
      <c r="N552" s="57"/>
      <c r="O552" s="58"/>
      <c r="P552" s="58"/>
      <c r="Q552" s="58"/>
      <c r="R552" s="58"/>
      <c r="S552" s="58"/>
      <c r="T552" s="58"/>
      <c r="U552" s="58"/>
      <c r="V552" s="58"/>
      <c r="W552" s="58"/>
      <c r="X552" s="58"/>
      <c r="Y552" s="58"/>
      <c r="Z552" s="58"/>
    </row>
    <row r="553" ht="15.75" customHeight="1">
      <c r="A553" s="24"/>
      <c r="B553" s="112" t="s">
        <v>409</v>
      </c>
      <c r="C553" s="111"/>
      <c r="D553" s="137"/>
      <c r="E553" s="138"/>
      <c r="F553" s="138"/>
      <c r="G553" s="138"/>
      <c r="H553" s="138"/>
      <c r="I553" s="137"/>
      <c r="J553" s="137"/>
      <c r="K553" s="137"/>
      <c r="L553" s="137"/>
      <c r="M553" s="79"/>
      <c r="N553" s="57"/>
      <c r="O553" s="58"/>
      <c r="P553" s="58"/>
      <c r="Q553" s="58"/>
      <c r="R553" s="58"/>
      <c r="S553" s="58"/>
      <c r="T553" s="58"/>
      <c r="U553" s="58"/>
      <c r="V553" s="58"/>
      <c r="W553" s="58"/>
      <c r="X553" s="58"/>
      <c r="Y553" s="58"/>
      <c r="Z553" s="58"/>
    </row>
    <row r="554" ht="15.75" customHeight="1">
      <c r="A554" s="24"/>
      <c r="B554" s="89" t="s">
        <v>410</v>
      </c>
      <c r="C554" s="111"/>
      <c r="D554" s="137"/>
      <c r="E554" s="138"/>
      <c r="F554" s="138"/>
      <c r="G554" s="138"/>
      <c r="H554" s="138"/>
      <c r="I554" s="137"/>
      <c r="J554" s="137"/>
      <c r="K554" s="137"/>
      <c r="L554" s="137"/>
      <c r="M554" s="79"/>
      <c r="N554" s="57"/>
      <c r="O554" s="58"/>
      <c r="P554" s="58"/>
      <c r="Q554" s="58"/>
      <c r="R554" s="58"/>
      <c r="S554" s="58"/>
      <c r="T554" s="58"/>
      <c r="U554" s="58"/>
      <c r="V554" s="58"/>
      <c r="W554" s="58"/>
      <c r="X554" s="58"/>
      <c r="Y554" s="58"/>
      <c r="Z554" s="58"/>
    </row>
    <row r="555" ht="15.75" customHeight="1">
      <c r="A555" s="24"/>
      <c r="B555" s="155" t="s">
        <v>411</v>
      </c>
      <c r="C555" s="111"/>
      <c r="D555" s="137"/>
      <c r="E555" s="138"/>
      <c r="F555" s="138"/>
      <c r="G555" s="138"/>
      <c r="H555" s="138"/>
      <c r="I555" s="137"/>
      <c r="J555" s="137"/>
      <c r="K555" s="137"/>
      <c r="L555" s="137"/>
      <c r="M555" s="79"/>
      <c r="N555" s="57"/>
      <c r="O555" s="58"/>
      <c r="P555" s="58"/>
      <c r="Q555" s="58"/>
      <c r="R555" s="58"/>
      <c r="S555" s="58"/>
      <c r="T555" s="58"/>
      <c r="U555" s="58"/>
      <c r="V555" s="58"/>
      <c r="W555" s="58"/>
      <c r="X555" s="58"/>
      <c r="Y555" s="58"/>
      <c r="Z555" s="58"/>
    </row>
    <row r="556" ht="15.75" customHeight="1">
      <c r="A556" s="24"/>
      <c r="B556" s="155" t="s">
        <v>412</v>
      </c>
      <c r="C556" s="111"/>
      <c r="D556" s="137"/>
      <c r="E556" s="138"/>
      <c r="F556" s="138"/>
      <c r="G556" s="138"/>
      <c r="H556" s="138"/>
      <c r="I556" s="137"/>
      <c r="J556" s="137"/>
      <c r="K556" s="137"/>
      <c r="L556" s="137"/>
      <c r="M556" s="79"/>
      <c r="N556" s="57"/>
      <c r="O556" s="58"/>
      <c r="P556" s="58"/>
      <c r="Q556" s="58"/>
      <c r="R556" s="58"/>
      <c r="S556" s="58"/>
      <c r="T556" s="58"/>
      <c r="U556" s="58"/>
      <c r="V556" s="58"/>
      <c r="W556" s="58"/>
      <c r="X556" s="58"/>
      <c r="Y556" s="58"/>
      <c r="Z556" s="58"/>
    </row>
    <row r="557" ht="15.75" customHeight="1">
      <c r="A557" s="24"/>
      <c r="B557" s="155" t="s">
        <v>413</v>
      </c>
      <c r="C557" s="111"/>
      <c r="D557" s="137"/>
      <c r="E557" s="138"/>
      <c r="F557" s="138"/>
      <c r="G557" s="138"/>
      <c r="H557" s="138"/>
      <c r="I557" s="137"/>
      <c r="J557" s="137"/>
      <c r="K557" s="137"/>
      <c r="L557" s="137"/>
      <c r="M557" s="79"/>
      <c r="N557" s="57"/>
      <c r="O557" s="58"/>
      <c r="P557" s="58"/>
      <c r="Q557" s="58"/>
      <c r="R557" s="58"/>
      <c r="S557" s="58"/>
      <c r="T557" s="58"/>
      <c r="U557" s="58"/>
      <c r="V557" s="58"/>
      <c r="W557" s="58"/>
      <c r="X557" s="58"/>
      <c r="Y557" s="58"/>
      <c r="Z557" s="58"/>
    </row>
    <row r="558" ht="15.75" customHeight="1">
      <c r="A558" s="24"/>
      <c r="B558" s="155" t="s">
        <v>414</v>
      </c>
      <c r="C558" s="111"/>
      <c r="D558" s="137"/>
      <c r="E558" s="138"/>
      <c r="F558" s="138"/>
      <c r="G558" s="138"/>
      <c r="H558" s="138"/>
      <c r="I558" s="137"/>
      <c r="J558" s="137"/>
      <c r="K558" s="137"/>
      <c r="L558" s="137"/>
      <c r="M558" s="79"/>
      <c r="N558" s="57"/>
      <c r="O558" s="58"/>
      <c r="P558" s="58"/>
      <c r="Q558" s="58"/>
      <c r="R558" s="58"/>
      <c r="S558" s="58"/>
      <c r="T558" s="58"/>
      <c r="U558" s="58"/>
      <c r="V558" s="58"/>
      <c r="W558" s="58"/>
      <c r="X558" s="58"/>
      <c r="Y558" s="58"/>
      <c r="Z558" s="58"/>
    </row>
    <row r="559" ht="15.75" customHeight="1">
      <c r="A559" s="24"/>
      <c r="B559" s="155" t="s">
        <v>415</v>
      </c>
      <c r="C559" s="111"/>
      <c r="D559" s="137"/>
      <c r="E559" s="138"/>
      <c r="F559" s="138"/>
      <c r="G559" s="138"/>
      <c r="H559" s="138"/>
      <c r="I559" s="137"/>
      <c r="J559" s="137"/>
      <c r="K559" s="137"/>
      <c r="L559" s="137"/>
      <c r="M559" s="79"/>
      <c r="N559" s="57"/>
      <c r="O559" s="58"/>
      <c r="P559" s="58"/>
      <c r="Q559" s="58"/>
      <c r="R559" s="58"/>
      <c r="S559" s="58"/>
      <c r="T559" s="58"/>
      <c r="U559" s="58"/>
      <c r="V559" s="58"/>
      <c r="W559" s="58"/>
      <c r="X559" s="58"/>
      <c r="Y559" s="58"/>
      <c r="Z559" s="58"/>
    </row>
    <row r="560" ht="15.75" customHeight="1">
      <c r="A560" s="24"/>
      <c r="B560" s="155" t="s">
        <v>416</v>
      </c>
      <c r="C560" s="111"/>
      <c r="D560" s="137"/>
      <c r="E560" s="138"/>
      <c r="F560" s="138"/>
      <c r="G560" s="138"/>
      <c r="H560" s="138"/>
      <c r="I560" s="137"/>
      <c r="J560" s="137"/>
      <c r="K560" s="137"/>
      <c r="L560" s="137"/>
      <c r="M560" s="79"/>
      <c r="N560" s="57"/>
      <c r="O560" s="58"/>
      <c r="P560" s="58"/>
      <c r="Q560" s="58"/>
      <c r="R560" s="58"/>
      <c r="S560" s="58"/>
      <c r="T560" s="58"/>
      <c r="U560" s="58"/>
      <c r="V560" s="58"/>
      <c r="W560" s="58"/>
      <c r="X560" s="58"/>
      <c r="Y560" s="58"/>
      <c r="Z560" s="58"/>
    </row>
    <row r="561" ht="15.75" customHeight="1">
      <c r="A561" s="24"/>
      <c r="B561" s="89" t="s">
        <v>417</v>
      </c>
      <c r="C561" s="111"/>
      <c r="D561" s="137"/>
      <c r="E561" s="138"/>
      <c r="F561" s="138"/>
      <c r="G561" s="138"/>
      <c r="H561" s="138"/>
      <c r="I561" s="137"/>
      <c r="J561" s="137"/>
      <c r="K561" s="137"/>
      <c r="L561" s="137"/>
      <c r="M561" s="79"/>
      <c r="N561" s="57"/>
      <c r="O561" s="58"/>
      <c r="P561" s="58"/>
      <c r="Q561" s="58"/>
      <c r="R561" s="58"/>
      <c r="S561" s="58"/>
      <c r="T561" s="58"/>
      <c r="U561" s="58"/>
      <c r="V561" s="58"/>
      <c r="W561" s="58"/>
      <c r="X561" s="58"/>
      <c r="Y561" s="58"/>
      <c r="Z561" s="58"/>
    </row>
    <row r="562" ht="15.75" customHeight="1">
      <c r="A562" s="24"/>
      <c r="B562" s="155" t="s">
        <v>418</v>
      </c>
      <c r="C562" s="111"/>
      <c r="D562" s="137"/>
      <c r="E562" s="138"/>
      <c r="F562" s="138"/>
      <c r="G562" s="138"/>
      <c r="H562" s="138"/>
      <c r="I562" s="137"/>
      <c r="J562" s="137"/>
      <c r="K562" s="137"/>
      <c r="L562" s="137"/>
      <c r="M562" s="79"/>
      <c r="N562" s="57"/>
      <c r="O562" s="58"/>
      <c r="P562" s="58"/>
      <c r="Q562" s="58"/>
      <c r="R562" s="58"/>
      <c r="S562" s="58"/>
      <c r="T562" s="58"/>
      <c r="U562" s="58"/>
      <c r="V562" s="58"/>
      <c r="W562" s="58"/>
      <c r="X562" s="58"/>
      <c r="Y562" s="58"/>
      <c r="Z562" s="58"/>
    </row>
    <row r="563" ht="15.75" customHeight="1">
      <c r="A563" s="24"/>
      <c r="B563" s="155" t="s">
        <v>419</v>
      </c>
      <c r="C563" s="111"/>
      <c r="D563" s="137"/>
      <c r="E563" s="138"/>
      <c r="F563" s="138"/>
      <c r="G563" s="138"/>
      <c r="H563" s="138"/>
      <c r="I563" s="137"/>
      <c r="J563" s="137"/>
      <c r="K563" s="137"/>
      <c r="L563" s="137"/>
      <c r="M563" s="79"/>
      <c r="N563" s="57"/>
      <c r="O563" s="58"/>
      <c r="P563" s="58"/>
      <c r="Q563" s="58"/>
      <c r="R563" s="58"/>
      <c r="S563" s="58"/>
      <c r="T563" s="58"/>
      <c r="U563" s="58"/>
      <c r="V563" s="58"/>
      <c r="W563" s="58"/>
      <c r="X563" s="58"/>
      <c r="Y563" s="58"/>
      <c r="Z563" s="58"/>
    </row>
    <row r="564" ht="15.75" customHeight="1">
      <c r="A564" s="24"/>
      <c r="B564" s="155" t="s">
        <v>420</v>
      </c>
      <c r="C564" s="111"/>
      <c r="D564" s="137"/>
      <c r="E564" s="138"/>
      <c r="F564" s="138"/>
      <c r="G564" s="138"/>
      <c r="H564" s="138"/>
      <c r="I564" s="137"/>
      <c r="J564" s="137"/>
      <c r="K564" s="137"/>
      <c r="L564" s="137"/>
      <c r="M564" s="79"/>
      <c r="N564" s="57"/>
      <c r="O564" s="58"/>
      <c r="P564" s="58"/>
      <c r="Q564" s="58"/>
      <c r="R564" s="58"/>
      <c r="S564" s="58"/>
      <c r="T564" s="58"/>
      <c r="U564" s="58"/>
      <c r="V564" s="58"/>
      <c r="W564" s="58"/>
      <c r="X564" s="58"/>
      <c r="Y564" s="58"/>
      <c r="Z564" s="58"/>
    </row>
    <row r="565" ht="15.75" customHeight="1">
      <c r="A565" s="24"/>
      <c r="B565" s="155" t="s">
        <v>421</v>
      </c>
      <c r="C565" s="111"/>
      <c r="D565" s="137"/>
      <c r="E565" s="138"/>
      <c r="F565" s="138"/>
      <c r="G565" s="138"/>
      <c r="H565" s="138"/>
      <c r="I565" s="137"/>
      <c r="J565" s="137"/>
      <c r="K565" s="137"/>
      <c r="L565" s="137"/>
      <c r="M565" s="79"/>
      <c r="N565" s="57"/>
      <c r="O565" s="58"/>
      <c r="P565" s="58"/>
      <c r="Q565" s="58"/>
      <c r="R565" s="58"/>
      <c r="S565" s="58"/>
      <c r="T565" s="58"/>
      <c r="U565" s="58"/>
      <c r="V565" s="58"/>
      <c r="W565" s="58"/>
      <c r="X565" s="58"/>
      <c r="Y565" s="58"/>
      <c r="Z565" s="58"/>
    </row>
    <row r="566" ht="15.75" customHeight="1">
      <c r="A566" s="24"/>
      <c r="B566" s="155" t="s">
        <v>422</v>
      </c>
      <c r="C566" s="111"/>
      <c r="D566" s="137"/>
      <c r="E566" s="138"/>
      <c r="F566" s="138"/>
      <c r="G566" s="138"/>
      <c r="H566" s="138"/>
      <c r="I566" s="137"/>
      <c r="J566" s="137"/>
      <c r="K566" s="137"/>
      <c r="L566" s="137"/>
      <c r="M566" s="79"/>
      <c r="N566" s="57"/>
      <c r="O566" s="58"/>
      <c r="P566" s="58"/>
      <c r="Q566" s="58"/>
      <c r="R566" s="58"/>
      <c r="S566" s="58"/>
      <c r="T566" s="58"/>
      <c r="U566" s="58"/>
      <c r="V566" s="58"/>
      <c r="W566" s="58"/>
      <c r="X566" s="58"/>
      <c r="Y566" s="58"/>
      <c r="Z566" s="58"/>
    </row>
    <row r="567" ht="15.75" customHeight="1">
      <c r="A567" s="24"/>
      <c r="B567" s="155" t="s">
        <v>423</v>
      </c>
      <c r="C567" s="111"/>
      <c r="D567" s="137"/>
      <c r="E567" s="138"/>
      <c r="F567" s="138"/>
      <c r="G567" s="138"/>
      <c r="H567" s="138"/>
      <c r="I567" s="137"/>
      <c r="J567" s="137"/>
      <c r="K567" s="137"/>
      <c r="L567" s="137"/>
      <c r="M567" s="79"/>
      <c r="N567" s="57"/>
      <c r="O567" s="58"/>
      <c r="P567" s="58"/>
      <c r="Q567" s="58"/>
      <c r="R567" s="58"/>
      <c r="S567" s="58"/>
      <c r="T567" s="58"/>
      <c r="U567" s="58"/>
      <c r="V567" s="58"/>
      <c r="W567" s="58"/>
      <c r="X567" s="58"/>
      <c r="Y567" s="58"/>
      <c r="Z567" s="58"/>
    </row>
    <row r="568" ht="15.75" customHeight="1">
      <c r="A568" s="24"/>
      <c r="B568" s="155" t="s">
        <v>424</v>
      </c>
      <c r="C568" s="111"/>
      <c r="D568" s="137"/>
      <c r="E568" s="138"/>
      <c r="F568" s="138"/>
      <c r="G568" s="138"/>
      <c r="H568" s="138"/>
      <c r="I568" s="137"/>
      <c r="J568" s="137"/>
      <c r="K568" s="137"/>
      <c r="L568" s="137"/>
      <c r="M568" s="79"/>
      <c r="N568" s="57"/>
      <c r="O568" s="58"/>
      <c r="P568" s="58"/>
      <c r="Q568" s="58"/>
      <c r="R568" s="58"/>
      <c r="S568" s="58"/>
      <c r="T568" s="58"/>
      <c r="U568" s="58"/>
      <c r="V568" s="58"/>
      <c r="W568" s="58"/>
      <c r="X568" s="58"/>
      <c r="Y568" s="58"/>
      <c r="Z568" s="58"/>
    </row>
    <row r="569" ht="15.75" customHeight="1">
      <c r="A569" s="24"/>
      <c r="B569" s="95" t="s">
        <v>425</v>
      </c>
      <c r="C569" s="111"/>
      <c r="D569" s="137"/>
      <c r="E569" s="138"/>
      <c r="F569" s="138"/>
      <c r="G569" s="138"/>
      <c r="H569" s="138"/>
      <c r="I569" s="137"/>
      <c r="J569" s="137"/>
      <c r="K569" s="137"/>
      <c r="L569" s="137"/>
      <c r="M569" s="79"/>
      <c r="N569" s="57"/>
      <c r="O569" s="58"/>
      <c r="P569" s="58"/>
      <c r="Q569" s="58"/>
      <c r="R569" s="58"/>
      <c r="S569" s="58"/>
      <c r="T569" s="58"/>
      <c r="U569" s="58"/>
      <c r="V569" s="58"/>
      <c r="W569" s="58"/>
      <c r="X569" s="58"/>
      <c r="Y569" s="58"/>
      <c r="Z569" s="58"/>
    </row>
    <row r="570" ht="15.75" customHeight="1">
      <c r="A570" s="24"/>
      <c r="B570" s="155" t="s">
        <v>426</v>
      </c>
      <c r="C570" s="111"/>
      <c r="D570" s="137"/>
      <c r="E570" s="138"/>
      <c r="F570" s="138"/>
      <c r="G570" s="138"/>
      <c r="H570" s="138"/>
      <c r="I570" s="137"/>
      <c r="J570" s="137"/>
      <c r="K570" s="137"/>
      <c r="L570" s="137"/>
      <c r="M570" s="79"/>
      <c r="N570" s="57"/>
      <c r="O570" s="58"/>
      <c r="P570" s="58"/>
      <c r="Q570" s="58"/>
      <c r="R570" s="58"/>
      <c r="S570" s="58"/>
      <c r="T570" s="58"/>
      <c r="U570" s="58"/>
      <c r="V570" s="58"/>
      <c r="W570" s="58"/>
      <c r="X570" s="58"/>
      <c r="Y570" s="58"/>
      <c r="Z570" s="58"/>
    </row>
    <row r="571" ht="15.75" customHeight="1">
      <c r="A571" s="24"/>
      <c r="B571" s="155" t="s">
        <v>427</v>
      </c>
      <c r="C571" s="111"/>
      <c r="D571" s="137"/>
      <c r="E571" s="138"/>
      <c r="F571" s="138"/>
      <c r="G571" s="138"/>
      <c r="H571" s="138"/>
      <c r="I571" s="137"/>
      <c r="J571" s="137"/>
      <c r="K571" s="137"/>
      <c r="L571" s="137"/>
      <c r="M571" s="79"/>
      <c r="N571" s="57"/>
      <c r="O571" s="58"/>
      <c r="P571" s="58"/>
      <c r="Q571" s="58"/>
      <c r="R571" s="58"/>
      <c r="S571" s="58"/>
      <c r="T571" s="58"/>
      <c r="U571" s="58"/>
      <c r="V571" s="58"/>
      <c r="W571" s="58"/>
      <c r="X571" s="58"/>
      <c r="Y571" s="58"/>
      <c r="Z571" s="58"/>
    </row>
    <row r="572" ht="15.75" customHeight="1">
      <c r="A572" s="24"/>
      <c r="B572" s="155" t="s">
        <v>428</v>
      </c>
      <c r="C572" s="111"/>
      <c r="D572" s="137"/>
      <c r="E572" s="138"/>
      <c r="F572" s="138"/>
      <c r="G572" s="138"/>
      <c r="H572" s="138"/>
      <c r="I572" s="137"/>
      <c r="J572" s="137"/>
      <c r="K572" s="137"/>
      <c r="L572" s="137"/>
      <c r="M572" s="79"/>
      <c r="N572" s="57"/>
      <c r="O572" s="58"/>
      <c r="P572" s="58"/>
      <c r="Q572" s="58"/>
      <c r="R572" s="58"/>
      <c r="S572" s="58"/>
      <c r="T572" s="58"/>
      <c r="U572" s="58"/>
      <c r="V572" s="58"/>
      <c r="W572" s="58"/>
      <c r="X572" s="58"/>
      <c r="Y572" s="58"/>
      <c r="Z572" s="58"/>
    </row>
    <row r="573" ht="15.75" customHeight="1">
      <c r="A573" s="24"/>
      <c r="B573" s="155" t="s">
        <v>429</v>
      </c>
      <c r="C573" s="111"/>
      <c r="D573" s="137"/>
      <c r="E573" s="138"/>
      <c r="F573" s="138"/>
      <c r="G573" s="138"/>
      <c r="H573" s="138"/>
      <c r="I573" s="137"/>
      <c r="J573" s="137"/>
      <c r="K573" s="137"/>
      <c r="L573" s="137"/>
      <c r="M573" s="79"/>
      <c r="N573" s="57"/>
      <c r="O573" s="58"/>
      <c r="P573" s="58"/>
      <c r="Q573" s="58"/>
      <c r="R573" s="58"/>
      <c r="S573" s="58"/>
      <c r="T573" s="58"/>
      <c r="U573" s="58"/>
      <c r="V573" s="58"/>
      <c r="W573" s="58"/>
      <c r="X573" s="58"/>
      <c r="Y573" s="58"/>
      <c r="Z573" s="58"/>
    </row>
    <row r="574" ht="15.75" customHeight="1">
      <c r="A574" s="24"/>
      <c r="B574" s="112" t="s">
        <v>430</v>
      </c>
      <c r="C574" s="111"/>
      <c r="D574" s="137"/>
      <c r="E574" s="138"/>
      <c r="F574" s="138"/>
      <c r="G574" s="138"/>
      <c r="H574" s="138"/>
      <c r="I574" s="137"/>
      <c r="J574" s="137"/>
      <c r="K574" s="137"/>
      <c r="L574" s="137"/>
      <c r="M574" s="79"/>
      <c r="N574" s="57"/>
      <c r="O574" s="58"/>
      <c r="P574" s="58"/>
      <c r="Q574" s="58"/>
      <c r="R574" s="58"/>
      <c r="S574" s="58"/>
      <c r="T574" s="58"/>
      <c r="U574" s="58"/>
      <c r="V574" s="58"/>
      <c r="W574" s="58"/>
      <c r="X574" s="58"/>
      <c r="Y574" s="58"/>
      <c r="Z574" s="58"/>
    </row>
    <row r="575" ht="15.75" customHeight="1">
      <c r="A575" s="24"/>
      <c r="B575" s="112" t="s">
        <v>431</v>
      </c>
      <c r="C575" s="111"/>
      <c r="D575" s="137"/>
      <c r="E575" s="138"/>
      <c r="F575" s="138"/>
      <c r="G575" s="138"/>
      <c r="H575" s="138"/>
      <c r="I575" s="137"/>
      <c r="J575" s="137"/>
      <c r="K575" s="137"/>
      <c r="L575" s="137"/>
      <c r="M575" s="79"/>
      <c r="N575" s="57"/>
      <c r="O575" s="58"/>
      <c r="P575" s="58"/>
      <c r="Q575" s="58"/>
      <c r="R575" s="58"/>
      <c r="S575" s="58"/>
      <c r="T575" s="58"/>
      <c r="U575" s="58"/>
      <c r="V575" s="58"/>
      <c r="W575" s="58"/>
      <c r="X575" s="58"/>
      <c r="Y575" s="58"/>
      <c r="Z575" s="58"/>
    </row>
    <row r="576" ht="15.75" customHeight="1">
      <c r="A576" s="24"/>
      <c r="B576" s="112" t="s">
        <v>432</v>
      </c>
      <c r="C576" s="111"/>
      <c r="D576" s="137"/>
      <c r="E576" s="138"/>
      <c r="F576" s="138"/>
      <c r="G576" s="138"/>
      <c r="H576" s="138"/>
      <c r="I576" s="137"/>
      <c r="J576" s="137"/>
      <c r="K576" s="137"/>
      <c r="L576" s="137"/>
      <c r="M576" s="79"/>
      <c r="N576" s="57"/>
      <c r="O576" s="58"/>
      <c r="P576" s="58"/>
      <c r="Q576" s="58"/>
      <c r="R576" s="58"/>
      <c r="S576" s="58"/>
      <c r="T576" s="58"/>
      <c r="U576" s="58"/>
      <c r="V576" s="58"/>
      <c r="W576" s="58"/>
      <c r="X576" s="58"/>
      <c r="Y576" s="58"/>
      <c r="Z576" s="58"/>
    </row>
    <row r="577" ht="15.75" customHeight="1">
      <c r="A577" s="24"/>
      <c r="B577" s="112" t="s">
        <v>433</v>
      </c>
      <c r="C577" s="111"/>
      <c r="D577" s="137"/>
      <c r="E577" s="138"/>
      <c r="F577" s="138"/>
      <c r="G577" s="138"/>
      <c r="H577" s="138"/>
      <c r="I577" s="137"/>
      <c r="J577" s="137"/>
      <c r="K577" s="137"/>
      <c r="L577" s="137"/>
      <c r="M577" s="79"/>
      <c r="N577" s="57"/>
      <c r="O577" s="58"/>
      <c r="P577" s="58"/>
      <c r="Q577" s="58"/>
      <c r="R577" s="58"/>
      <c r="S577" s="58"/>
      <c r="T577" s="58"/>
      <c r="U577" s="58"/>
      <c r="V577" s="58"/>
      <c r="W577" s="58"/>
      <c r="X577" s="58"/>
      <c r="Y577" s="58"/>
      <c r="Z577" s="58"/>
    </row>
    <row r="578" ht="15.75" customHeight="1">
      <c r="A578" s="24"/>
      <c r="B578" s="112" t="s">
        <v>434</v>
      </c>
      <c r="C578" s="111"/>
      <c r="D578" s="137"/>
      <c r="E578" s="138"/>
      <c r="F578" s="138"/>
      <c r="G578" s="138"/>
      <c r="H578" s="138"/>
      <c r="I578" s="137"/>
      <c r="J578" s="137"/>
      <c r="K578" s="137"/>
      <c r="L578" s="137"/>
      <c r="M578" s="79"/>
      <c r="N578" s="57"/>
      <c r="O578" s="58"/>
      <c r="P578" s="58"/>
      <c r="Q578" s="58"/>
      <c r="R578" s="58"/>
      <c r="S578" s="58"/>
      <c r="T578" s="58"/>
      <c r="U578" s="58"/>
      <c r="V578" s="58"/>
      <c r="W578" s="58"/>
      <c r="X578" s="58"/>
      <c r="Y578" s="58"/>
      <c r="Z578" s="58"/>
    </row>
    <row r="579" ht="15.75" customHeight="1">
      <c r="A579" s="24"/>
      <c r="B579" s="112" t="s">
        <v>435</v>
      </c>
      <c r="C579" s="111"/>
      <c r="D579" s="137"/>
      <c r="E579" s="138"/>
      <c r="F579" s="138"/>
      <c r="G579" s="138"/>
      <c r="H579" s="138"/>
      <c r="I579" s="137"/>
      <c r="J579" s="137"/>
      <c r="K579" s="137"/>
      <c r="L579" s="137"/>
      <c r="M579" s="79"/>
      <c r="N579" s="57"/>
      <c r="O579" s="58"/>
      <c r="P579" s="58"/>
      <c r="Q579" s="58"/>
      <c r="R579" s="58"/>
      <c r="S579" s="58"/>
      <c r="T579" s="58"/>
      <c r="U579" s="58"/>
      <c r="V579" s="58"/>
      <c r="W579" s="58"/>
      <c r="X579" s="58"/>
      <c r="Y579" s="58"/>
      <c r="Z579" s="58"/>
    </row>
    <row r="580" ht="15.75" customHeight="1">
      <c r="A580" s="24"/>
      <c r="B580" s="112" t="s">
        <v>436</v>
      </c>
      <c r="C580" s="111"/>
      <c r="D580" s="137"/>
      <c r="E580" s="138"/>
      <c r="F580" s="138"/>
      <c r="G580" s="138"/>
      <c r="H580" s="138"/>
      <c r="I580" s="137"/>
      <c r="J580" s="137"/>
      <c r="K580" s="137"/>
      <c r="L580" s="137"/>
      <c r="M580" s="79"/>
      <c r="N580" s="57"/>
      <c r="O580" s="58"/>
      <c r="P580" s="58"/>
      <c r="Q580" s="58"/>
      <c r="R580" s="58"/>
      <c r="S580" s="58"/>
      <c r="T580" s="58"/>
      <c r="U580" s="58"/>
      <c r="V580" s="58"/>
      <c r="W580" s="58"/>
      <c r="X580" s="58"/>
      <c r="Y580" s="58"/>
      <c r="Z580" s="58"/>
    </row>
    <row r="581" ht="15.75" customHeight="1">
      <c r="A581" s="24"/>
      <c r="B581" s="112" t="s">
        <v>437</v>
      </c>
      <c r="C581" s="111"/>
      <c r="D581" s="137"/>
      <c r="E581" s="138"/>
      <c r="F581" s="138"/>
      <c r="G581" s="138"/>
      <c r="H581" s="138"/>
      <c r="I581" s="137"/>
      <c r="J581" s="137"/>
      <c r="K581" s="137"/>
      <c r="L581" s="137"/>
      <c r="M581" s="79"/>
      <c r="N581" s="57"/>
      <c r="O581" s="58"/>
      <c r="P581" s="58"/>
      <c r="Q581" s="58"/>
      <c r="R581" s="58"/>
      <c r="S581" s="58"/>
      <c r="T581" s="58"/>
      <c r="U581" s="58"/>
      <c r="V581" s="58"/>
      <c r="W581" s="58"/>
      <c r="X581" s="58"/>
      <c r="Y581" s="58"/>
      <c r="Z581" s="58"/>
    </row>
    <row r="582" ht="15.75" customHeight="1">
      <c r="A582" s="24"/>
      <c r="B582" s="112" t="s">
        <v>438</v>
      </c>
      <c r="C582" s="111"/>
      <c r="D582" s="137"/>
      <c r="E582" s="138"/>
      <c r="F582" s="138"/>
      <c r="G582" s="138"/>
      <c r="H582" s="138"/>
      <c r="I582" s="137"/>
      <c r="J582" s="137"/>
      <c r="K582" s="137"/>
      <c r="L582" s="137"/>
      <c r="M582" s="79"/>
      <c r="N582" s="57"/>
      <c r="O582" s="58"/>
      <c r="P582" s="58"/>
      <c r="Q582" s="58"/>
      <c r="R582" s="58"/>
      <c r="S582" s="58"/>
      <c r="T582" s="58"/>
      <c r="U582" s="58"/>
      <c r="V582" s="58"/>
      <c r="W582" s="58"/>
      <c r="X582" s="58"/>
      <c r="Y582" s="58"/>
      <c r="Z582" s="58"/>
    </row>
    <row r="583" ht="15.75" customHeight="1">
      <c r="A583" s="24"/>
      <c r="B583" s="112" t="s">
        <v>439</v>
      </c>
      <c r="C583" s="111"/>
      <c r="D583" s="137"/>
      <c r="E583" s="138"/>
      <c r="F583" s="138"/>
      <c r="G583" s="138"/>
      <c r="H583" s="138"/>
      <c r="I583" s="137"/>
      <c r="J583" s="137"/>
      <c r="K583" s="137"/>
      <c r="L583" s="137"/>
      <c r="M583" s="79"/>
      <c r="N583" s="57"/>
      <c r="O583" s="58"/>
      <c r="P583" s="58"/>
      <c r="Q583" s="58"/>
      <c r="R583" s="58"/>
      <c r="S583" s="58"/>
      <c r="T583" s="58"/>
      <c r="U583" s="58"/>
      <c r="V583" s="58"/>
      <c r="W583" s="58"/>
      <c r="X583" s="58"/>
      <c r="Y583" s="58"/>
      <c r="Z583" s="58"/>
    </row>
    <row r="584" ht="15.75" customHeight="1">
      <c r="A584" s="24"/>
      <c r="B584" s="112" t="s">
        <v>440</v>
      </c>
      <c r="C584" s="111"/>
      <c r="D584" s="137"/>
      <c r="E584" s="138"/>
      <c r="F584" s="138"/>
      <c r="G584" s="138"/>
      <c r="H584" s="138"/>
      <c r="I584" s="137"/>
      <c r="J584" s="137"/>
      <c r="K584" s="137"/>
      <c r="L584" s="137"/>
      <c r="M584" s="79"/>
      <c r="N584" s="57"/>
      <c r="O584" s="58"/>
      <c r="P584" s="58"/>
      <c r="Q584" s="58"/>
      <c r="R584" s="58"/>
      <c r="S584" s="58"/>
      <c r="T584" s="58"/>
      <c r="U584" s="58"/>
      <c r="V584" s="58"/>
      <c r="W584" s="58"/>
      <c r="X584" s="58"/>
      <c r="Y584" s="58"/>
      <c r="Z584" s="58"/>
    </row>
    <row r="585" ht="15.75" customHeight="1">
      <c r="A585" s="24"/>
      <c r="B585" s="112" t="s">
        <v>441</v>
      </c>
      <c r="C585" s="111"/>
      <c r="D585" s="137"/>
      <c r="E585" s="138"/>
      <c r="F585" s="138"/>
      <c r="G585" s="138"/>
      <c r="H585" s="138"/>
      <c r="I585" s="137"/>
      <c r="J585" s="137"/>
      <c r="K585" s="137"/>
      <c r="L585" s="137"/>
      <c r="M585" s="79"/>
      <c r="N585" s="57"/>
      <c r="O585" s="58"/>
      <c r="P585" s="58"/>
      <c r="Q585" s="58"/>
      <c r="R585" s="58"/>
      <c r="S585" s="58"/>
      <c r="T585" s="58"/>
      <c r="U585" s="58"/>
      <c r="V585" s="58"/>
      <c r="W585" s="58"/>
      <c r="X585" s="58"/>
      <c r="Y585" s="58"/>
      <c r="Z585" s="58"/>
    </row>
    <row r="586" ht="15.75" customHeight="1">
      <c r="A586" s="24"/>
      <c r="B586" s="155" t="s">
        <v>442</v>
      </c>
      <c r="C586" s="111"/>
      <c r="D586" s="137"/>
      <c r="E586" s="138"/>
      <c r="F586" s="138"/>
      <c r="G586" s="138"/>
      <c r="H586" s="138"/>
      <c r="I586" s="137"/>
      <c r="J586" s="137"/>
      <c r="K586" s="137"/>
      <c r="L586" s="137"/>
      <c r="M586" s="79"/>
      <c r="N586" s="57"/>
      <c r="O586" s="58"/>
      <c r="P586" s="58"/>
      <c r="Q586" s="58"/>
      <c r="R586" s="58"/>
      <c r="S586" s="58"/>
      <c r="T586" s="58"/>
      <c r="U586" s="58"/>
      <c r="V586" s="58"/>
      <c r="W586" s="58"/>
      <c r="X586" s="58"/>
      <c r="Y586" s="58"/>
      <c r="Z586" s="58"/>
    </row>
    <row r="587" ht="15.75" customHeight="1">
      <c r="A587" s="24"/>
      <c r="B587" s="95"/>
      <c r="C587" s="111"/>
      <c r="D587" s="137"/>
      <c r="E587" s="138"/>
      <c r="F587" s="138"/>
      <c r="G587" s="138"/>
      <c r="H587" s="138"/>
      <c r="I587" s="137"/>
      <c r="J587" s="137"/>
      <c r="K587" s="137"/>
      <c r="L587" s="137"/>
      <c r="M587" s="79"/>
      <c r="N587" s="57"/>
      <c r="O587" s="58"/>
      <c r="P587" s="58"/>
      <c r="Q587" s="58"/>
      <c r="R587" s="58"/>
      <c r="S587" s="58"/>
      <c r="T587" s="58"/>
      <c r="U587" s="58"/>
      <c r="V587" s="58"/>
      <c r="W587" s="58"/>
      <c r="X587" s="58"/>
      <c r="Y587" s="58"/>
      <c r="Z587" s="58"/>
    </row>
    <row r="588" ht="15.75" customHeight="1">
      <c r="A588" s="31" t="s">
        <v>443</v>
      </c>
      <c r="B588" s="32" t="s">
        <v>444</v>
      </c>
      <c r="C588" s="31" t="s">
        <v>109</v>
      </c>
      <c r="D588" s="86"/>
      <c r="E588" s="87">
        <v>9.0</v>
      </c>
      <c r="F588" s="87">
        <v>52.0</v>
      </c>
      <c r="G588" s="87"/>
      <c r="H588" s="91">
        <f>SUM(E588:F588)</f>
        <v>61</v>
      </c>
      <c r="I588" s="25">
        <f>D588*E588</f>
        <v>0</v>
      </c>
      <c r="J588" s="25">
        <f>D588*F588</f>
        <v>0</v>
      </c>
      <c r="K588" s="25"/>
      <c r="L588" s="25">
        <f>D588*H588</f>
        <v>0</v>
      </c>
      <c r="M588" s="79"/>
      <c r="N588" s="57"/>
      <c r="O588" s="58"/>
      <c r="P588" s="58"/>
      <c r="Q588" s="58"/>
      <c r="R588" s="58"/>
      <c r="S588" s="58"/>
      <c r="T588" s="58"/>
      <c r="U588" s="58"/>
      <c r="V588" s="58"/>
      <c r="W588" s="58"/>
      <c r="X588" s="58"/>
      <c r="Y588" s="58"/>
      <c r="Z588" s="58"/>
    </row>
    <row r="589" ht="15.75" customHeight="1">
      <c r="A589" s="111"/>
      <c r="B589" s="123"/>
      <c r="C589" s="111"/>
      <c r="D589" s="137"/>
      <c r="E589" s="138"/>
      <c r="F589" s="138"/>
      <c r="G589" s="138"/>
      <c r="H589" s="138"/>
      <c r="I589" s="137"/>
      <c r="J589" s="137"/>
      <c r="K589" s="137"/>
      <c r="L589" s="137"/>
      <c r="M589" s="79"/>
      <c r="N589" s="57"/>
      <c r="O589" s="58"/>
      <c r="P589" s="58"/>
      <c r="Q589" s="58"/>
      <c r="R589" s="58"/>
      <c r="S589" s="58"/>
      <c r="T589" s="58"/>
      <c r="U589" s="58"/>
      <c r="V589" s="58"/>
      <c r="W589" s="58"/>
      <c r="X589" s="58"/>
      <c r="Y589" s="58"/>
      <c r="Z589" s="58"/>
    </row>
    <row r="590" ht="15.75" customHeight="1">
      <c r="A590" s="31" t="s">
        <v>445</v>
      </c>
      <c r="B590" s="32" t="s">
        <v>446</v>
      </c>
      <c r="C590" s="31" t="s">
        <v>109</v>
      </c>
      <c r="D590" s="86"/>
      <c r="E590" s="87" t="s">
        <v>129</v>
      </c>
      <c r="F590" s="87">
        <v>47.0</v>
      </c>
      <c r="G590" s="87"/>
      <c r="H590" s="91">
        <f>SUM(E590:F590)</f>
        <v>47</v>
      </c>
      <c r="I590" s="25"/>
      <c r="J590" s="25">
        <f>D590*F590</f>
        <v>0</v>
      </c>
      <c r="K590" s="25"/>
      <c r="L590" s="25">
        <f>D590*H590</f>
        <v>0</v>
      </c>
      <c r="M590" s="79"/>
      <c r="N590" s="57"/>
      <c r="O590" s="58"/>
      <c r="P590" s="58"/>
      <c r="Q590" s="58"/>
      <c r="R590" s="58"/>
      <c r="S590" s="58"/>
      <c r="T590" s="58"/>
      <c r="U590" s="58"/>
      <c r="V590" s="58"/>
      <c r="W590" s="58"/>
      <c r="X590" s="58"/>
      <c r="Y590" s="58"/>
      <c r="Z590" s="58"/>
    </row>
    <row r="591" ht="15.75" customHeight="1">
      <c r="A591" s="31"/>
      <c r="B591" s="123"/>
      <c r="C591" s="111"/>
      <c r="D591" s="137"/>
      <c r="E591" s="138"/>
      <c r="F591" s="138"/>
      <c r="G591" s="138"/>
      <c r="H591" s="138"/>
      <c r="I591" s="137"/>
      <c r="J591" s="137"/>
      <c r="K591" s="137"/>
      <c r="L591" s="137"/>
      <c r="M591" s="79"/>
      <c r="N591" s="57"/>
      <c r="O591" s="58"/>
      <c r="P591" s="58"/>
      <c r="Q591" s="58"/>
      <c r="R591" s="58"/>
      <c r="S591" s="58"/>
      <c r="T591" s="58"/>
      <c r="U591" s="58"/>
      <c r="V591" s="58"/>
      <c r="W591" s="58"/>
      <c r="X591" s="58"/>
      <c r="Y591" s="58"/>
      <c r="Z591" s="58"/>
    </row>
    <row r="592" ht="15.75" customHeight="1">
      <c r="A592" s="31" t="s">
        <v>447</v>
      </c>
      <c r="B592" s="32" t="s">
        <v>448</v>
      </c>
      <c r="C592" s="31" t="s">
        <v>109</v>
      </c>
      <c r="D592" s="86"/>
      <c r="E592" s="87" t="s">
        <v>129</v>
      </c>
      <c r="F592" s="87">
        <v>16.0</v>
      </c>
      <c r="G592" s="87"/>
      <c r="H592" s="91">
        <f>SUM(E592:F592)</f>
        <v>16</v>
      </c>
      <c r="I592" s="25"/>
      <c r="J592" s="25">
        <f>D592*F592</f>
        <v>0</v>
      </c>
      <c r="K592" s="25"/>
      <c r="L592" s="25">
        <f>D592*H592</f>
        <v>0</v>
      </c>
      <c r="M592" s="79"/>
      <c r="N592" s="57"/>
      <c r="O592" s="58"/>
      <c r="P592" s="58"/>
      <c r="Q592" s="58"/>
      <c r="R592" s="58"/>
      <c r="S592" s="58"/>
      <c r="T592" s="58"/>
      <c r="U592" s="58"/>
      <c r="V592" s="58"/>
      <c r="W592" s="58"/>
      <c r="X592" s="58"/>
      <c r="Y592" s="58"/>
      <c r="Z592" s="58"/>
    </row>
    <row r="593" ht="15.75" customHeight="1">
      <c r="A593" s="31"/>
      <c r="B593" s="123"/>
      <c r="C593" s="111"/>
      <c r="D593" s="137"/>
      <c r="E593" s="138"/>
      <c r="F593" s="138"/>
      <c r="G593" s="138"/>
      <c r="H593" s="138"/>
      <c r="I593" s="137"/>
      <c r="J593" s="137"/>
      <c r="K593" s="137"/>
      <c r="L593" s="137"/>
      <c r="M593" s="79"/>
      <c r="N593" s="57"/>
      <c r="O593" s="58"/>
      <c r="P593" s="58"/>
      <c r="Q593" s="58"/>
      <c r="R593" s="58"/>
      <c r="S593" s="58"/>
      <c r="T593" s="58"/>
      <c r="U593" s="58"/>
      <c r="V593" s="58"/>
      <c r="W593" s="58"/>
      <c r="X593" s="58"/>
      <c r="Y593" s="58"/>
      <c r="Z593" s="58"/>
    </row>
    <row r="594" ht="15.75" customHeight="1">
      <c r="A594" s="31" t="s">
        <v>449</v>
      </c>
      <c r="B594" s="32" t="s">
        <v>450</v>
      </c>
      <c r="C594" s="31" t="s">
        <v>109</v>
      </c>
      <c r="D594" s="86"/>
      <c r="E594" s="87" t="s">
        <v>129</v>
      </c>
      <c r="F594" s="87">
        <v>28.0</v>
      </c>
      <c r="G594" s="87"/>
      <c r="H594" s="91">
        <f>SUM(E594:F594)</f>
        <v>28</v>
      </c>
      <c r="I594" s="25"/>
      <c r="J594" s="25">
        <f>D594*F594</f>
        <v>0</v>
      </c>
      <c r="K594" s="25"/>
      <c r="L594" s="25">
        <f>D594*H594</f>
        <v>0</v>
      </c>
      <c r="M594" s="79"/>
      <c r="N594" s="57"/>
      <c r="O594" s="58"/>
      <c r="P594" s="58"/>
      <c r="Q594" s="58"/>
      <c r="R594" s="58"/>
      <c r="S594" s="58"/>
      <c r="T594" s="58"/>
      <c r="U594" s="58"/>
      <c r="V594" s="58"/>
      <c r="W594" s="58"/>
      <c r="X594" s="58"/>
      <c r="Y594" s="58"/>
      <c r="Z594" s="58"/>
    </row>
    <row r="595" ht="15.75" customHeight="1">
      <c r="A595" s="31"/>
      <c r="B595" s="123"/>
      <c r="C595" s="111"/>
      <c r="D595" s="137"/>
      <c r="E595" s="138"/>
      <c r="F595" s="138"/>
      <c r="G595" s="138"/>
      <c r="H595" s="138"/>
      <c r="I595" s="137"/>
      <c r="J595" s="137"/>
      <c r="K595" s="137"/>
      <c r="L595" s="137"/>
      <c r="M595" s="79"/>
      <c r="N595" s="57"/>
      <c r="O595" s="58"/>
      <c r="P595" s="58"/>
      <c r="Q595" s="58"/>
      <c r="R595" s="58"/>
      <c r="S595" s="58"/>
      <c r="T595" s="58"/>
      <c r="U595" s="58"/>
      <c r="V595" s="58"/>
      <c r="W595" s="58"/>
      <c r="X595" s="58"/>
      <c r="Y595" s="58"/>
      <c r="Z595" s="58"/>
    </row>
    <row r="596" ht="15.75" customHeight="1">
      <c r="A596" s="31" t="s">
        <v>451</v>
      </c>
      <c r="B596" s="32" t="s">
        <v>452</v>
      </c>
      <c r="C596" s="31" t="s">
        <v>109</v>
      </c>
      <c r="D596" s="86"/>
      <c r="E596" s="87" t="s">
        <v>129</v>
      </c>
      <c r="F596" s="87">
        <v>12.0</v>
      </c>
      <c r="G596" s="87"/>
      <c r="H596" s="91">
        <f>SUM(E596:F596)</f>
        <v>12</v>
      </c>
      <c r="I596" s="25"/>
      <c r="J596" s="25">
        <f>D596*F596</f>
        <v>0</v>
      </c>
      <c r="K596" s="25"/>
      <c r="L596" s="25">
        <f>D596*H596</f>
        <v>0</v>
      </c>
      <c r="M596" s="79"/>
      <c r="N596" s="57"/>
      <c r="O596" s="58"/>
      <c r="P596" s="58"/>
      <c r="Q596" s="58"/>
      <c r="R596" s="58"/>
      <c r="S596" s="58"/>
      <c r="T596" s="58"/>
      <c r="U596" s="58"/>
      <c r="V596" s="58"/>
      <c r="W596" s="58"/>
      <c r="X596" s="58"/>
      <c r="Y596" s="58"/>
      <c r="Z596" s="58"/>
    </row>
    <row r="597" ht="15.75" customHeight="1">
      <c r="A597" s="31"/>
      <c r="B597" s="123"/>
      <c r="C597" s="111"/>
      <c r="D597" s="137"/>
      <c r="E597" s="138"/>
      <c r="F597" s="138"/>
      <c r="G597" s="138"/>
      <c r="H597" s="138"/>
      <c r="I597" s="137"/>
      <c r="J597" s="137"/>
      <c r="K597" s="137"/>
      <c r="L597" s="137"/>
      <c r="M597" s="79"/>
      <c r="N597" s="57"/>
      <c r="O597" s="58"/>
      <c r="P597" s="58"/>
      <c r="Q597" s="58"/>
      <c r="R597" s="58"/>
      <c r="S597" s="58"/>
      <c r="T597" s="58"/>
      <c r="U597" s="58"/>
      <c r="V597" s="58"/>
      <c r="W597" s="58"/>
      <c r="X597" s="58"/>
      <c r="Y597" s="58"/>
      <c r="Z597" s="58"/>
    </row>
    <row r="598" ht="15.75" customHeight="1">
      <c r="A598" s="31" t="s">
        <v>453</v>
      </c>
      <c r="B598" s="32" t="s">
        <v>454</v>
      </c>
      <c r="C598" s="31" t="s">
        <v>109</v>
      </c>
      <c r="D598" s="86"/>
      <c r="E598" s="87" t="s">
        <v>129</v>
      </c>
      <c r="F598" s="87">
        <v>29.0</v>
      </c>
      <c r="G598" s="87"/>
      <c r="H598" s="91">
        <f>SUM(E598:F598)</f>
        <v>29</v>
      </c>
      <c r="I598" s="25"/>
      <c r="J598" s="25">
        <f>D598*F598</f>
        <v>0</v>
      </c>
      <c r="K598" s="25"/>
      <c r="L598" s="25">
        <f>D598*H598</f>
        <v>0</v>
      </c>
      <c r="M598" s="79"/>
      <c r="N598" s="57"/>
      <c r="O598" s="58"/>
      <c r="P598" s="58"/>
      <c r="Q598" s="58"/>
      <c r="R598" s="58"/>
      <c r="S598" s="58"/>
      <c r="T598" s="58"/>
      <c r="U598" s="58"/>
      <c r="V598" s="58"/>
      <c r="W598" s="58"/>
      <c r="X598" s="58"/>
      <c r="Y598" s="58"/>
      <c r="Z598" s="58"/>
    </row>
    <row r="599" ht="15.75" customHeight="1">
      <c r="A599" s="31"/>
      <c r="B599" s="123"/>
      <c r="C599" s="111"/>
      <c r="D599" s="137"/>
      <c r="E599" s="138"/>
      <c r="F599" s="138"/>
      <c r="G599" s="138"/>
      <c r="H599" s="138"/>
      <c r="I599" s="137"/>
      <c r="J599" s="137"/>
      <c r="K599" s="137"/>
      <c r="L599" s="137"/>
      <c r="M599" s="79"/>
      <c r="N599" s="57"/>
      <c r="O599" s="58"/>
      <c r="P599" s="58"/>
      <c r="Q599" s="58"/>
      <c r="R599" s="58"/>
      <c r="S599" s="58"/>
      <c r="T599" s="58"/>
      <c r="U599" s="58"/>
      <c r="V599" s="58"/>
      <c r="W599" s="58"/>
      <c r="X599" s="58"/>
      <c r="Y599" s="58"/>
      <c r="Z599" s="58"/>
    </row>
    <row r="600" ht="15.75" customHeight="1">
      <c r="A600" s="31" t="s">
        <v>455</v>
      </c>
      <c r="B600" s="32" t="s">
        <v>456</v>
      </c>
      <c r="C600" s="31" t="s">
        <v>109</v>
      </c>
      <c r="D600" s="86"/>
      <c r="E600" s="87" t="s">
        <v>129</v>
      </c>
      <c r="F600" s="87">
        <v>39.0</v>
      </c>
      <c r="G600" s="87"/>
      <c r="H600" s="91">
        <f>SUM(E600:F600)</f>
        <v>39</v>
      </c>
      <c r="I600" s="25"/>
      <c r="J600" s="25">
        <f>D600*F600</f>
        <v>0</v>
      </c>
      <c r="K600" s="25"/>
      <c r="L600" s="25">
        <f>D600*H600</f>
        <v>0</v>
      </c>
      <c r="M600" s="79"/>
      <c r="N600" s="57"/>
      <c r="O600" s="58"/>
      <c r="P600" s="58"/>
      <c r="Q600" s="58"/>
      <c r="R600" s="58"/>
      <c r="S600" s="58"/>
      <c r="T600" s="58"/>
      <c r="U600" s="58"/>
      <c r="V600" s="58"/>
      <c r="W600" s="58"/>
      <c r="X600" s="58"/>
      <c r="Y600" s="58"/>
      <c r="Z600" s="58"/>
    </row>
    <row r="601" ht="15.75" customHeight="1">
      <c r="A601" s="31"/>
      <c r="B601" s="123"/>
      <c r="C601" s="111"/>
      <c r="D601" s="137"/>
      <c r="E601" s="138"/>
      <c r="F601" s="138"/>
      <c r="G601" s="138"/>
      <c r="H601" s="138"/>
      <c r="I601" s="137"/>
      <c r="J601" s="137"/>
      <c r="K601" s="137"/>
      <c r="L601" s="137"/>
      <c r="M601" s="79"/>
      <c r="N601" s="57"/>
      <c r="O601" s="58"/>
      <c r="P601" s="58"/>
      <c r="Q601" s="58"/>
      <c r="R601" s="58"/>
      <c r="S601" s="58"/>
      <c r="T601" s="58"/>
      <c r="U601" s="58"/>
      <c r="V601" s="58"/>
      <c r="W601" s="58"/>
      <c r="X601" s="58"/>
      <c r="Y601" s="58"/>
      <c r="Z601" s="58"/>
    </row>
    <row r="602" ht="15.75" customHeight="1">
      <c r="A602" s="31" t="s">
        <v>457</v>
      </c>
      <c r="B602" s="32" t="s">
        <v>458</v>
      </c>
      <c r="C602" s="31" t="s">
        <v>109</v>
      </c>
      <c r="D602" s="86"/>
      <c r="E602" s="87">
        <v>198.0</v>
      </c>
      <c r="F602" s="87" t="s">
        <v>129</v>
      </c>
      <c r="G602" s="87"/>
      <c r="H602" s="91">
        <f>SUM(E602:F602)</f>
        <v>198</v>
      </c>
      <c r="I602" s="25">
        <f>D602*E602</f>
        <v>0</v>
      </c>
      <c r="J602" s="25"/>
      <c r="K602" s="25"/>
      <c r="L602" s="25">
        <f>D602*H602</f>
        <v>0</v>
      </c>
      <c r="M602" s="79"/>
      <c r="N602" s="57"/>
      <c r="O602" s="58"/>
      <c r="P602" s="58"/>
      <c r="Q602" s="58"/>
      <c r="R602" s="58"/>
      <c r="S602" s="58"/>
      <c r="T602" s="58"/>
      <c r="U602" s="58"/>
      <c r="V602" s="58"/>
      <c r="W602" s="58"/>
      <c r="X602" s="58"/>
      <c r="Y602" s="58"/>
      <c r="Z602" s="58"/>
    </row>
    <row r="603" ht="15.75" customHeight="1">
      <c r="A603" s="31"/>
      <c r="B603" s="123"/>
      <c r="C603" s="111"/>
      <c r="D603" s="137"/>
      <c r="E603" s="87"/>
      <c r="F603" s="87"/>
      <c r="G603" s="87"/>
      <c r="H603" s="87"/>
      <c r="I603" s="137"/>
      <c r="J603" s="137"/>
      <c r="K603" s="137"/>
      <c r="L603" s="137"/>
      <c r="M603" s="79"/>
      <c r="N603" s="57"/>
      <c r="O603" s="58"/>
      <c r="P603" s="58"/>
      <c r="Q603" s="58"/>
      <c r="R603" s="58"/>
      <c r="S603" s="58"/>
      <c r="T603" s="58"/>
      <c r="U603" s="58"/>
      <c r="V603" s="58"/>
      <c r="W603" s="58"/>
      <c r="X603" s="58"/>
      <c r="Y603" s="58"/>
      <c r="Z603" s="58"/>
    </row>
    <row r="604" ht="15.75" customHeight="1">
      <c r="A604" s="31" t="s">
        <v>459</v>
      </c>
      <c r="B604" s="32" t="s">
        <v>460</v>
      </c>
      <c r="C604" s="31" t="s">
        <v>109</v>
      </c>
      <c r="D604" s="86"/>
      <c r="E604" s="87">
        <v>152.0</v>
      </c>
      <c r="F604" s="87" t="s">
        <v>129</v>
      </c>
      <c r="G604" s="87"/>
      <c r="H604" s="91">
        <f>SUM(E604:F604)</f>
        <v>152</v>
      </c>
      <c r="I604" s="25">
        <f>D604*E604</f>
        <v>0</v>
      </c>
      <c r="J604" s="25"/>
      <c r="K604" s="25"/>
      <c r="L604" s="25">
        <f>D604*H604</f>
        <v>0</v>
      </c>
      <c r="M604" s="79"/>
      <c r="N604" s="57"/>
      <c r="O604" s="58"/>
      <c r="P604" s="58"/>
      <c r="Q604" s="58"/>
      <c r="R604" s="58"/>
      <c r="S604" s="58"/>
      <c r="T604" s="58"/>
      <c r="U604" s="58"/>
      <c r="V604" s="58"/>
      <c r="W604" s="58"/>
      <c r="X604" s="58"/>
      <c r="Y604" s="58"/>
      <c r="Z604" s="58"/>
    </row>
    <row r="605" ht="15.75" customHeight="1">
      <c r="A605" s="31"/>
      <c r="B605" s="123"/>
      <c r="C605" s="111"/>
      <c r="D605" s="137"/>
      <c r="E605" s="87"/>
      <c r="F605" s="87"/>
      <c r="G605" s="87"/>
      <c r="H605" s="87"/>
      <c r="I605" s="137"/>
      <c r="J605" s="137"/>
      <c r="K605" s="137"/>
      <c r="L605" s="137"/>
      <c r="M605" s="79"/>
      <c r="N605" s="57"/>
      <c r="O605" s="58"/>
      <c r="P605" s="58"/>
      <c r="Q605" s="58"/>
      <c r="R605" s="58"/>
      <c r="S605" s="58"/>
      <c r="T605" s="58"/>
      <c r="U605" s="58"/>
      <c r="V605" s="58"/>
      <c r="W605" s="58"/>
      <c r="X605" s="58"/>
      <c r="Y605" s="58"/>
      <c r="Z605" s="58"/>
    </row>
    <row r="606" ht="15.75" customHeight="1">
      <c r="A606" s="31" t="s">
        <v>461</v>
      </c>
      <c r="B606" s="32" t="s">
        <v>462</v>
      </c>
      <c r="C606" s="31" t="s">
        <v>109</v>
      </c>
      <c r="D606" s="86"/>
      <c r="E606" s="87">
        <v>205.0</v>
      </c>
      <c r="F606" s="87" t="s">
        <v>129</v>
      </c>
      <c r="G606" s="87"/>
      <c r="H606" s="91">
        <f>SUM(E606:F606)</f>
        <v>205</v>
      </c>
      <c r="I606" s="25">
        <f>D606*E606</f>
        <v>0</v>
      </c>
      <c r="J606" s="25"/>
      <c r="K606" s="25"/>
      <c r="L606" s="25">
        <f>D606*H606</f>
        <v>0</v>
      </c>
      <c r="M606" s="79"/>
      <c r="N606" s="57"/>
      <c r="O606" s="58"/>
      <c r="P606" s="58"/>
      <c r="Q606" s="58"/>
      <c r="R606" s="58"/>
      <c r="S606" s="58"/>
      <c r="T606" s="58"/>
      <c r="U606" s="58"/>
      <c r="V606" s="58"/>
      <c r="W606" s="58"/>
      <c r="X606" s="58"/>
      <c r="Y606" s="58"/>
      <c r="Z606" s="58"/>
    </row>
    <row r="607" ht="15.75" customHeight="1">
      <c r="A607" s="111"/>
      <c r="B607" s="123"/>
      <c r="C607" s="111"/>
      <c r="D607" s="137"/>
      <c r="E607" s="87"/>
      <c r="F607" s="87"/>
      <c r="G607" s="87"/>
      <c r="H607" s="87"/>
      <c r="I607" s="137"/>
      <c r="J607" s="137"/>
      <c r="K607" s="137"/>
      <c r="L607" s="137"/>
      <c r="M607" s="79"/>
      <c r="N607" s="57"/>
      <c r="O607" s="58"/>
      <c r="P607" s="58"/>
      <c r="Q607" s="58"/>
      <c r="R607" s="58"/>
      <c r="S607" s="58"/>
      <c r="T607" s="58"/>
      <c r="U607" s="58"/>
      <c r="V607" s="58"/>
      <c r="W607" s="58"/>
      <c r="X607" s="58"/>
      <c r="Y607" s="58"/>
      <c r="Z607" s="58"/>
    </row>
    <row r="608" ht="15.75" customHeight="1">
      <c r="A608" s="31" t="s">
        <v>463</v>
      </c>
      <c r="B608" s="32" t="s">
        <v>464</v>
      </c>
      <c r="C608" s="31" t="s">
        <v>109</v>
      </c>
      <c r="D608" s="86"/>
      <c r="E608" s="87">
        <v>2.0</v>
      </c>
      <c r="F608" s="87">
        <v>8.0</v>
      </c>
      <c r="G608" s="87"/>
      <c r="H608" s="91">
        <f>SUM(E608:F608)</f>
        <v>10</v>
      </c>
      <c r="I608" s="25">
        <f>D608*E608</f>
        <v>0</v>
      </c>
      <c r="J608" s="25">
        <f>D608*F608</f>
        <v>0</v>
      </c>
      <c r="K608" s="25"/>
      <c r="L608" s="25">
        <f>D608*H608</f>
        <v>0</v>
      </c>
      <c r="M608" s="79"/>
      <c r="N608" s="57"/>
      <c r="O608" s="58"/>
      <c r="P608" s="58"/>
      <c r="Q608" s="58"/>
      <c r="R608" s="58"/>
      <c r="S608" s="58"/>
      <c r="T608" s="58"/>
      <c r="U608" s="58"/>
      <c r="V608" s="58"/>
      <c r="W608" s="58"/>
      <c r="X608" s="58"/>
      <c r="Y608" s="58"/>
      <c r="Z608" s="58"/>
    </row>
    <row r="609" ht="15.75" customHeight="1">
      <c r="A609" s="111"/>
      <c r="B609" s="123"/>
      <c r="C609" s="111"/>
      <c r="D609" s="137"/>
      <c r="E609" s="87"/>
      <c r="F609" s="87"/>
      <c r="G609" s="87"/>
      <c r="H609" s="87"/>
      <c r="I609" s="137"/>
      <c r="J609" s="137"/>
      <c r="K609" s="137"/>
      <c r="L609" s="137"/>
      <c r="M609" s="79"/>
      <c r="N609" s="57"/>
      <c r="O609" s="58"/>
      <c r="P609" s="58"/>
      <c r="Q609" s="58"/>
      <c r="R609" s="58"/>
      <c r="S609" s="58"/>
      <c r="T609" s="58"/>
      <c r="U609" s="58"/>
      <c r="V609" s="58"/>
      <c r="W609" s="58"/>
      <c r="X609" s="58"/>
      <c r="Y609" s="58"/>
      <c r="Z609" s="58"/>
    </row>
    <row r="610" ht="15.75" customHeight="1">
      <c r="A610" s="31" t="s">
        <v>465</v>
      </c>
      <c r="B610" s="32" t="s">
        <v>466</v>
      </c>
      <c r="C610" s="31" t="s">
        <v>109</v>
      </c>
      <c r="D610" s="86"/>
      <c r="E610" s="87">
        <v>13.0</v>
      </c>
      <c r="F610" s="87">
        <v>18.0</v>
      </c>
      <c r="G610" s="87"/>
      <c r="H610" s="91">
        <f>SUM(E610:F610)</f>
        <v>31</v>
      </c>
      <c r="I610" s="25">
        <f>D610*E610</f>
        <v>0</v>
      </c>
      <c r="J610" s="25">
        <f>D610*F610</f>
        <v>0</v>
      </c>
      <c r="K610" s="25"/>
      <c r="L610" s="25">
        <f>D610*H610</f>
        <v>0</v>
      </c>
      <c r="M610" s="79"/>
      <c r="N610" s="57"/>
      <c r="O610" s="58"/>
      <c r="P610" s="58"/>
      <c r="Q610" s="58"/>
      <c r="R610" s="58"/>
      <c r="S610" s="58"/>
      <c r="T610" s="58"/>
      <c r="U610" s="58"/>
      <c r="V610" s="58"/>
      <c r="W610" s="58"/>
      <c r="X610" s="58"/>
      <c r="Y610" s="58"/>
      <c r="Z610" s="58"/>
    </row>
    <row r="611" ht="15.75" customHeight="1">
      <c r="A611" s="111"/>
      <c r="B611" s="123"/>
      <c r="C611" s="111"/>
      <c r="D611" s="137"/>
      <c r="E611" s="87"/>
      <c r="F611" s="87"/>
      <c r="G611" s="87"/>
      <c r="H611" s="87"/>
      <c r="I611" s="137"/>
      <c r="J611" s="137"/>
      <c r="K611" s="137"/>
      <c r="L611" s="137"/>
      <c r="M611" s="79"/>
      <c r="N611" s="57"/>
      <c r="O611" s="58"/>
      <c r="P611" s="58"/>
      <c r="Q611" s="58"/>
      <c r="R611" s="58"/>
      <c r="S611" s="58"/>
      <c r="T611" s="58"/>
      <c r="U611" s="58"/>
      <c r="V611" s="58"/>
      <c r="W611" s="58"/>
      <c r="X611" s="58"/>
      <c r="Y611" s="58"/>
      <c r="Z611" s="58"/>
    </row>
    <row r="612" ht="15.75" customHeight="1">
      <c r="A612" s="31" t="s">
        <v>467</v>
      </c>
      <c r="B612" s="32" t="s">
        <v>468</v>
      </c>
      <c r="C612" s="31" t="s">
        <v>109</v>
      </c>
      <c r="D612" s="86"/>
      <c r="E612" s="87">
        <v>2.0</v>
      </c>
      <c r="F612" s="87">
        <v>5.0</v>
      </c>
      <c r="G612" s="87"/>
      <c r="H612" s="91">
        <f>SUM(E612:F612)</f>
        <v>7</v>
      </c>
      <c r="I612" s="25">
        <f>D612*E612</f>
        <v>0</v>
      </c>
      <c r="J612" s="25">
        <f>D612*F612</f>
        <v>0</v>
      </c>
      <c r="K612" s="25"/>
      <c r="L612" s="25">
        <f>D612*H612</f>
        <v>0</v>
      </c>
      <c r="M612" s="79"/>
      <c r="N612" s="57"/>
      <c r="O612" s="58"/>
      <c r="P612" s="58"/>
      <c r="Q612" s="58"/>
      <c r="R612" s="58"/>
      <c r="S612" s="58"/>
      <c r="T612" s="58"/>
      <c r="U612" s="58"/>
      <c r="V612" s="58"/>
      <c r="W612" s="58"/>
      <c r="X612" s="58"/>
      <c r="Y612" s="58"/>
      <c r="Z612" s="58"/>
    </row>
    <row r="613" ht="15.75" customHeight="1">
      <c r="A613" s="111"/>
      <c r="B613" s="123"/>
      <c r="C613" s="111"/>
      <c r="D613" s="137"/>
      <c r="E613" s="87"/>
      <c r="F613" s="87"/>
      <c r="G613" s="87"/>
      <c r="H613" s="87"/>
      <c r="I613" s="137"/>
      <c r="J613" s="137"/>
      <c r="K613" s="137"/>
      <c r="L613" s="137"/>
      <c r="M613" s="79"/>
      <c r="N613" s="57"/>
      <c r="O613" s="58"/>
      <c r="P613" s="58"/>
      <c r="Q613" s="58"/>
      <c r="R613" s="58"/>
      <c r="S613" s="58"/>
      <c r="T613" s="58"/>
      <c r="U613" s="58"/>
      <c r="V613" s="58"/>
      <c r="W613" s="58"/>
      <c r="X613" s="58"/>
      <c r="Y613" s="58"/>
      <c r="Z613" s="58"/>
    </row>
    <row r="614" ht="15.75" customHeight="1">
      <c r="A614" s="31" t="s">
        <v>469</v>
      </c>
      <c r="B614" s="32" t="s">
        <v>470</v>
      </c>
      <c r="C614" s="31" t="s">
        <v>109</v>
      </c>
      <c r="D614" s="86"/>
      <c r="E614" s="87" t="s">
        <v>129</v>
      </c>
      <c r="F614" s="87">
        <v>6.0</v>
      </c>
      <c r="G614" s="87"/>
      <c r="H614" s="91">
        <f>SUM(E614:F614)</f>
        <v>6</v>
      </c>
      <c r="I614" s="25"/>
      <c r="J614" s="25">
        <f>D614*F614</f>
        <v>0</v>
      </c>
      <c r="K614" s="25"/>
      <c r="L614" s="25">
        <f>D614*H614</f>
        <v>0</v>
      </c>
      <c r="M614" s="79"/>
      <c r="N614" s="57"/>
      <c r="O614" s="58"/>
      <c r="P614" s="58"/>
      <c r="Q614" s="58"/>
      <c r="R614" s="58"/>
      <c r="S614" s="58"/>
      <c r="T614" s="58"/>
      <c r="U614" s="58"/>
      <c r="V614" s="58"/>
      <c r="W614" s="58"/>
      <c r="X614" s="58"/>
      <c r="Y614" s="58"/>
      <c r="Z614" s="58"/>
    </row>
    <row r="615" ht="15.75" customHeight="1">
      <c r="A615" s="111"/>
      <c r="B615" s="123"/>
      <c r="C615" s="111"/>
      <c r="D615" s="137"/>
      <c r="E615" s="87"/>
      <c r="F615" s="87"/>
      <c r="G615" s="87"/>
      <c r="H615" s="87"/>
      <c r="I615" s="137"/>
      <c r="J615" s="137"/>
      <c r="K615" s="137"/>
      <c r="L615" s="137"/>
      <c r="M615" s="79"/>
      <c r="N615" s="57"/>
      <c r="O615" s="58"/>
      <c r="P615" s="58"/>
      <c r="Q615" s="58"/>
      <c r="R615" s="58"/>
      <c r="S615" s="58"/>
      <c r="T615" s="58"/>
      <c r="U615" s="58"/>
      <c r="V615" s="58"/>
      <c r="W615" s="58"/>
      <c r="X615" s="58"/>
      <c r="Y615" s="58"/>
      <c r="Z615" s="58"/>
    </row>
    <row r="616" ht="15.75" customHeight="1">
      <c r="A616" s="31" t="s">
        <v>471</v>
      </c>
      <c r="B616" s="32" t="s">
        <v>472</v>
      </c>
      <c r="C616" s="31" t="s">
        <v>109</v>
      </c>
      <c r="D616" s="86"/>
      <c r="E616" s="87" t="s">
        <v>129</v>
      </c>
      <c r="F616" s="87">
        <v>96.0</v>
      </c>
      <c r="G616" s="87"/>
      <c r="H616" s="91">
        <f>SUM(E616:F616)</f>
        <v>96</v>
      </c>
      <c r="I616" s="25"/>
      <c r="J616" s="25">
        <f>D616*F616</f>
        <v>0</v>
      </c>
      <c r="K616" s="25"/>
      <c r="L616" s="25">
        <f>D616*H616</f>
        <v>0</v>
      </c>
      <c r="M616" s="79"/>
      <c r="N616" s="57"/>
      <c r="O616" s="58"/>
      <c r="P616" s="58"/>
      <c r="Q616" s="58"/>
      <c r="R616" s="58"/>
      <c r="S616" s="58"/>
      <c r="T616" s="58"/>
      <c r="U616" s="58"/>
      <c r="V616" s="58"/>
      <c r="W616" s="58"/>
      <c r="X616" s="58"/>
      <c r="Y616" s="58"/>
      <c r="Z616" s="58"/>
    </row>
    <row r="617" ht="15.75" customHeight="1">
      <c r="A617" s="111"/>
      <c r="B617" s="123"/>
      <c r="C617" s="111"/>
      <c r="D617" s="137"/>
      <c r="E617" s="138"/>
      <c r="F617" s="138"/>
      <c r="G617" s="138"/>
      <c r="H617" s="138"/>
      <c r="I617" s="137"/>
      <c r="J617" s="137"/>
      <c r="K617" s="137"/>
      <c r="L617" s="137"/>
      <c r="M617" s="79"/>
      <c r="N617" s="57"/>
      <c r="O617" s="58"/>
      <c r="P617" s="58"/>
      <c r="Q617" s="58"/>
      <c r="R617" s="58"/>
      <c r="S617" s="58"/>
      <c r="T617" s="58"/>
      <c r="U617" s="58"/>
      <c r="V617" s="58"/>
      <c r="W617" s="58"/>
      <c r="X617" s="58"/>
      <c r="Y617" s="58"/>
      <c r="Z617" s="58"/>
    </row>
    <row r="618" ht="15.75" customHeight="1">
      <c r="A618" s="31" t="s">
        <v>473</v>
      </c>
      <c r="B618" s="32" t="s">
        <v>474</v>
      </c>
      <c r="C618" s="31" t="s">
        <v>109</v>
      </c>
      <c r="D618" s="86"/>
      <c r="E618" s="87" t="s">
        <v>129</v>
      </c>
      <c r="F618" s="87">
        <v>76.0</v>
      </c>
      <c r="G618" s="87"/>
      <c r="H618" s="91">
        <f>SUM(E618:F618)</f>
        <v>76</v>
      </c>
      <c r="I618" s="25"/>
      <c r="J618" s="25">
        <f>D618*F618</f>
        <v>0</v>
      </c>
      <c r="K618" s="25"/>
      <c r="L618" s="25">
        <f>D618*H618</f>
        <v>0</v>
      </c>
      <c r="M618" s="79"/>
      <c r="N618" s="57"/>
      <c r="O618" s="58"/>
      <c r="P618" s="58"/>
      <c r="Q618" s="58"/>
      <c r="R618" s="58"/>
      <c r="S618" s="58"/>
      <c r="T618" s="58"/>
      <c r="U618" s="58"/>
      <c r="V618" s="58"/>
      <c r="W618" s="58"/>
      <c r="X618" s="58"/>
      <c r="Y618" s="58"/>
      <c r="Z618" s="58"/>
    </row>
    <row r="619" ht="15.75" customHeight="1">
      <c r="A619" s="111"/>
      <c r="B619" s="123"/>
      <c r="C619" s="111"/>
      <c r="D619" s="137"/>
      <c r="E619" s="138"/>
      <c r="F619" s="138"/>
      <c r="G619" s="138"/>
      <c r="H619" s="138"/>
      <c r="I619" s="137"/>
      <c r="J619" s="137"/>
      <c r="K619" s="137"/>
      <c r="L619" s="137"/>
      <c r="M619" s="79"/>
      <c r="N619" s="57"/>
      <c r="O619" s="58"/>
      <c r="P619" s="58"/>
      <c r="Q619" s="58"/>
      <c r="R619" s="58"/>
      <c r="S619" s="58"/>
      <c r="T619" s="58"/>
      <c r="U619" s="58"/>
      <c r="V619" s="58"/>
      <c r="W619" s="58"/>
      <c r="X619" s="58"/>
      <c r="Y619" s="58"/>
      <c r="Z619" s="58"/>
    </row>
    <row r="620" ht="15.75" customHeight="1">
      <c r="A620" s="98" t="s">
        <v>475</v>
      </c>
      <c r="B620" s="32" t="s">
        <v>476</v>
      </c>
      <c r="C620" s="31" t="s">
        <v>109</v>
      </c>
      <c r="D620" s="86"/>
      <c r="E620" s="87">
        <v>92.0</v>
      </c>
      <c r="F620" s="87" t="s">
        <v>129</v>
      </c>
      <c r="G620" s="87"/>
      <c r="H620" s="91">
        <f>SUM(E620:F620)</f>
        <v>92</v>
      </c>
      <c r="I620" s="25">
        <f>D620*E620</f>
        <v>0</v>
      </c>
      <c r="J620" s="25"/>
      <c r="K620" s="25"/>
      <c r="L620" s="25">
        <f>D620*H620</f>
        <v>0</v>
      </c>
      <c r="M620" s="79"/>
      <c r="N620" s="57"/>
      <c r="O620" s="58"/>
      <c r="P620" s="58"/>
      <c r="Q620" s="58"/>
      <c r="R620" s="58"/>
      <c r="S620" s="58"/>
      <c r="T620" s="58"/>
      <c r="U620" s="58"/>
      <c r="V620" s="58"/>
      <c r="W620" s="58"/>
      <c r="X620" s="58"/>
      <c r="Y620" s="58"/>
      <c r="Z620" s="58"/>
    </row>
    <row r="621" ht="15.75" customHeight="1">
      <c r="A621" s="98"/>
      <c r="B621" s="32"/>
      <c r="C621" s="111"/>
      <c r="D621" s="137"/>
      <c r="E621" s="138"/>
      <c r="F621" s="138"/>
      <c r="G621" s="138"/>
      <c r="H621" s="138"/>
      <c r="I621" s="137"/>
      <c r="J621" s="137"/>
      <c r="K621" s="137"/>
      <c r="L621" s="137"/>
      <c r="M621" s="79"/>
      <c r="N621" s="57"/>
      <c r="O621" s="58"/>
      <c r="P621" s="58"/>
      <c r="Q621" s="58"/>
      <c r="R621" s="58"/>
      <c r="S621" s="58"/>
      <c r="T621" s="58"/>
      <c r="U621" s="58"/>
      <c r="V621" s="58"/>
      <c r="W621" s="58"/>
      <c r="X621" s="58"/>
      <c r="Y621" s="58"/>
      <c r="Z621" s="58"/>
    </row>
    <row r="622" ht="15.75" customHeight="1">
      <c r="A622" s="98" t="s">
        <v>477</v>
      </c>
      <c r="B622" s="32" t="s">
        <v>478</v>
      </c>
      <c r="C622" s="31" t="s">
        <v>109</v>
      </c>
      <c r="D622" s="86"/>
      <c r="E622" s="87">
        <v>22.0</v>
      </c>
      <c r="F622" s="87" t="s">
        <v>129</v>
      </c>
      <c r="G622" s="87"/>
      <c r="H622" s="91">
        <f>SUM(E622:F622)</f>
        <v>22</v>
      </c>
      <c r="I622" s="25">
        <f>D622*E622</f>
        <v>0</v>
      </c>
      <c r="J622" s="25"/>
      <c r="K622" s="25"/>
      <c r="L622" s="25">
        <f>D622*H622</f>
        <v>0</v>
      </c>
      <c r="M622" s="79"/>
      <c r="N622" s="57"/>
      <c r="O622" s="58"/>
      <c r="P622" s="58"/>
      <c r="Q622" s="58"/>
      <c r="R622" s="58"/>
      <c r="S622" s="58"/>
      <c r="T622" s="58"/>
      <c r="U622" s="58"/>
      <c r="V622" s="58"/>
      <c r="W622" s="58"/>
      <c r="X622" s="58"/>
      <c r="Y622" s="58"/>
      <c r="Z622" s="58"/>
    </row>
    <row r="623" ht="15.75" customHeight="1">
      <c r="A623" s="156"/>
      <c r="B623" s="32"/>
      <c r="C623" s="157"/>
      <c r="D623" s="86"/>
      <c r="E623" s="87"/>
      <c r="F623" s="87"/>
      <c r="G623" s="87"/>
      <c r="H623" s="87"/>
      <c r="I623" s="157"/>
      <c r="J623" s="157"/>
      <c r="K623" s="157"/>
      <c r="L623" s="157"/>
      <c r="M623" s="79"/>
      <c r="N623" s="57"/>
      <c r="O623" s="58"/>
      <c r="P623" s="58"/>
      <c r="Q623" s="58"/>
      <c r="R623" s="58"/>
      <c r="S623" s="58"/>
      <c r="T623" s="58"/>
      <c r="U623" s="58"/>
      <c r="V623" s="58"/>
      <c r="W623" s="58"/>
      <c r="X623" s="58"/>
      <c r="Y623" s="58"/>
      <c r="Z623" s="58"/>
    </row>
    <row r="624" ht="15.75" customHeight="1">
      <c r="A624" s="98" t="s">
        <v>479</v>
      </c>
      <c r="B624" s="32" t="s">
        <v>480</v>
      </c>
      <c r="C624" s="31" t="s">
        <v>109</v>
      </c>
      <c r="D624" s="86"/>
      <c r="E624" s="87" t="s">
        <v>129</v>
      </c>
      <c r="F624" s="87">
        <v>20.0</v>
      </c>
      <c r="G624" s="87"/>
      <c r="H624" s="91">
        <f>SUM(E624:F624)</f>
        <v>20</v>
      </c>
      <c r="I624" s="25"/>
      <c r="J624" s="25">
        <f>D624*F624</f>
        <v>0</v>
      </c>
      <c r="K624" s="25"/>
      <c r="L624" s="25">
        <f>D624*H624</f>
        <v>0</v>
      </c>
      <c r="M624" s="79"/>
      <c r="N624" s="57"/>
      <c r="O624" s="58"/>
      <c r="P624" s="58"/>
      <c r="Q624" s="58"/>
      <c r="R624" s="58"/>
      <c r="S624" s="58"/>
      <c r="T624" s="58"/>
      <c r="U624" s="58"/>
      <c r="V624" s="58"/>
      <c r="W624" s="58"/>
      <c r="X624" s="58"/>
      <c r="Y624" s="58"/>
      <c r="Z624" s="58"/>
    </row>
    <row r="625" ht="15.75" customHeight="1">
      <c r="A625" s="98"/>
      <c r="B625" s="32"/>
      <c r="C625" s="31"/>
      <c r="D625" s="86"/>
      <c r="E625" s="87"/>
      <c r="F625" s="87"/>
      <c r="G625" s="87"/>
      <c r="H625" s="87"/>
      <c r="I625" s="157"/>
      <c r="J625" s="157"/>
      <c r="K625" s="157"/>
      <c r="L625" s="157"/>
      <c r="M625" s="79"/>
      <c r="N625" s="57"/>
      <c r="O625" s="58"/>
      <c r="P625" s="58"/>
      <c r="Q625" s="58"/>
      <c r="R625" s="58"/>
      <c r="S625" s="58"/>
      <c r="T625" s="58"/>
      <c r="U625" s="58"/>
      <c r="V625" s="58"/>
      <c r="W625" s="58"/>
      <c r="X625" s="58"/>
      <c r="Y625" s="58"/>
      <c r="Z625" s="58"/>
    </row>
    <row r="626" ht="15.75" customHeight="1">
      <c r="A626" s="98" t="s">
        <v>481</v>
      </c>
      <c r="B626" s="32" t="s">
        <v>482</v>
      </c>
      <c r="C626" s="31" t="s">
        <v>109</v>
      </c>
      <c r="D626" s="86"/>
      <c r="E626" s="87">
        <v>8.0</v>
      </c>
      <c r="F626" s="87">
        <v>19.0</v>
      </c>
      <c r="G626" s="87"/>
      <c r="H626" s="91">
        <f>SUM(E626:F626)</f>
        <v>27</v>
      </c>
      <c r="I626" s="25">
        <f>D626*E626</f>
        <v>0</v>
      </c>
      <c r="J626" s="25">
        <f>D626*F626</f>
        <v>0</v>
      </c>
      <c r="K626" s="25"/>
      <c r="L626" s="25">
        <f>D626*H626</f>
        <v>0</v>
      </c>
      <c r="M626" s="79"/>
      <c r="N626" s="57"/>
      <c r="O626" s="58"/>
      <c r="P626" s="58"/>
      <c r="Q626" s="58"/>
      <c r="R626" s="58"/>
      <c r="S626" s="58"/>
      <c r="T626" s="58"/>
      <c r="U626" s="58"/>
      <c r="V626" s="58"/>
      <c r="W626" s="58"/>
      <c r="X626" s="58"/>
      <c r="Y626" s="58"/>
      <c r="Z626" s="58"/>
    </row>
    <row r="627" ht="15.75" customHeight="1">
      <c r="A627" s="98"/>
      <c r="B627" s="32"/>
      <c r="C627" s="31"/>
      <c r="D627" s="86"/>
      <c r="E627" s="87"/>
      <c r="F627" s="87"/>
      <c r="G627" s="87"/>
      <c r="H627" s="87"/>
      <c r="I627" s="157"/>
      <c r="J627" s="157"/>
      <c r="K627" s="157"/>
      <c r="L627" s="157"/>
      <c r="M627" s="79"/>
      <c r="N627" s="57"/>
      <c r="O627" s="58"/>
      <c r="P627" s="58"/>
      <c r="Q627" s="58"/>
      <c r="R627" s="58"/>
      <c r="S627" s="58"/>
      <c r="T627" s="58"/>
      <c r="U627" s="58"/>
      <c r="V627" s="58"/>
      <c r="W627" s="58"/>
      <c r="X627" s="58"/>
      <c r="Y627" s="58"/>
      <c r="Z627" s="58"/>
    </row>
    <row r="628" ht="15.75" customHeight="1">
      <c r="A628" s="98" t="s">
        <v>483</v>
      </c>
      <c r="B628" s="32" t="s">
        <v>484</v>
      </c>
      <c r="C628" s="31" t="s">
        <v>109</v>
      </c>
      <c r="D628" s="86"/>
      <c r="E628" s="87" t="s">
        <v>129</v>
      </c>
      <c r="F628" s="87">
        <v>6.0</v>
      </c>
      <c r="G628" s="87"/>
      <c r="H628" s="91">
        <f>SUM(E628:F628)</f>
        <v>6</v>
      </c>
      <c r="I628" s="25"/>
      <c r="J628" s="25">
        <f>D628*F628</f>
        <v>0</v>
      </c>
      <c r="K628" s="25"/>
      <c r="L628" s="25">
        <f>D628*H628</f>
        <v>0</v>
      </c>
      <c r="M628" s="79"/>
      <c r="N628" s="57"/>
      <c r="O628" s="58"/>
      <c r="P628" s="58"/>
      <c r="Q628" s="58"/>
      <c r="R628" s="58"/>
      <c r="S628" s="58"/>
      <c r="T628" s="58"/>
      <c r="U628" s="58"/>
      <c r="V628" s="58"/>
      <c r="W628" s="58"/>
      <c r="X628" s="58"/>
      <c r="Y628" s="58"/>
      <c r="Z628" s="58"/>
    </row>
    <row r="629" ht="15.75" customHeight="1">
      <c r="A629" s="98"/>
      <c r="B629" s="32"/>
      <c r="C629" s="31"/>
      <c r="D629" s="86"/>
      <c r="E629" s="87"/>
      <c r="F629" s="87"/>
      <c r="G629" s="87"/>
      <c r="H629" s="87"/>
      <c r="I629" s="157"/>
      <c r="J629" s="157"/>
      <c r="K629" s="157"/>
      <c r="L629" s="157"/>
      <c r="M629" s="79"/>
      <c r="N629" s="57"/>
      <c r="O629" s="58"/>
      <c r="P629" s="58"/>
      <c r="Q629" s="58"/>
      <c r="R629" s="58"/>
      <c r="S629" s="58"/>
      <c r="T629" s="58"/>
      <c r="U629" s="58"/>
      <c r="V629" s="58"/>
      <c r="W629" s="58"/>
      <c r="X629" s="58"/>
      <c r="Y629" s="58"/>
      <c r="Z629" s="58"/>
    </row>
    <row r="630" ht="15.75" customHeight="1">
      <c r="A630" s="98" t="s">
        <v>485</v>
      </c>
      <c r="B630" s="32" t="s">
        <v>486</v>
      </c>
      <c r="C630" s="31" t="s">
        <v>109</v>
      </c>
      <c r="D630" s="86"/>
      <c r="E630" s="87">
        <v>74.0</v>
      </c>
      <c r="F630" s="87">
        <v>21.862500000000004</v>
      </c>
      <c r="G630" s="87"/>
      <c r="H630" s="91">
        <f>SUM(E630:F630)</f>
        <v>95.8625</v>
      </c>
      <c r="I630" s="25">
        <f>D630*E630</f>
        <v>0</v>
      </c>
      <c r="J630" s="25">
        <f>D630*F630</f>
        <v>0</v>
      </c>
      <c r="K630" s="25"/>
      <c r="L630" s="25">
        <f>D630*H630</f>
        <v>0</v>
      </c>
      <c r="M630" s="79"/>
      <c r="N630" s="57"/>
      <c r="O630" s="58"/>
      <c r="P630" s="58"/>
      <c r="Q630" s="58"/>
      <c r="R630" s="58"/>
      <c r="S630" s="58"/>
      <c r="T630" s="58"/>
      <c r="U630" s="58"/>
      <c r="V630" s="58"/>
      <c r="W630" s="58"/>
      <c r="X630" s="58"/>
      <c r="Y630" s="58"/>
      <c r="Z630" s="58"/>
    </row>
    <row r="631" ht="15.75" customHeight="1">
      <c r="A631" s="98"/>
      <c r="B631" s="32"/>
      <c r="C631" s="31"/>
      <c r="D631" s="86"/>
      <c r="E631" s="87"/>
      <c r="F631" s="87"/>
      <c r="G631" s="87"/>
      <c r="H631" s="87"/>
      <c r="I631" s="157"/>
      <c r="J631" s="157"/>
      <c r="K631" s="157"/>
      <c r="L631" s="157"/>
      <c r="M631" s="79"/>
      <c r="N631" s="57"/>
      <c r="O631" s="58"/>
      <c r="P631" s="58"/>
      <c r="Q631" s="58"/>
      <c r="R631" s="58"/>
      <c r="S631" s="58"/>
      <c r="T631" s="58"/>
      <c r="U631" s="58"/>
      <c r="V631" s="58"/>
      <c r="W631" s="58"/>
      <c r="X631" s="58"/>
      <c r="Y631" s="58"/>
      <c r="Z631" s="58"/>
    </row>
    <row r="632" ht="15.75" customHeight="1">
      <c r="A632" s="98" t="s">
        <v>487</v>
      </c>
      <c r="B632" s="32" t="s">
        <v>488</v>
      </c>
      <c r="C632" s="31" t="s">
        <v>109</v>
      </c>
      <c r="D632" s="86"/>
      <c r="E632" s="87">
        <v>16.0</v>
      </c>
      <c r="F632" s="87" t="s">
        <v>129</v>
      </c>
      <c r="G632" s="87"/>
      <c r="H632" s="91">
        <f>SUM(E632:F632)</f>
        <v>16</v>
      </c>
      <c r="I632" s="25">
        <f>D632*E632</f>
        <v>0</v>
      </c>
      <c r="J632" s="25"/>
      <c r="K632" s="25"/>
      <c r="L632" s="25">
        <f>D632*H632</f>
        <v>0</v>
      </c>
      <c r="M632" s="79"/>
      <c r="N632" s="57"/>
      <c r="O632" s="58"/>
      <c r="P632" s="58"/>
      <c r="Q632" s="58"/>
      <c r="R632" s="58"/>
      <c r="S632" s="58"/>
      <c r="T632" s="58"/>
      <c r="U632" s="58"/>
      <c r="V632" s="58"/>
      <c r="W632" s="58"/>
      <c r="X632" s="58"/>
      <c r="Y632" s="58"/>
      <c r="Z632" s="58"/>
    </row>
    <row r="633" ht="15.75" customHeight="1">
      <c r="A633" s="156"/>
      <c r="B633" s="32"/>
      <c r="C633" s="157"/>
      <c r="D633" s="86"/>
      <c r="E633" s="87"/>
      <c r="F633" s="87"/>
      <c r="G633" s="87"/>
      <c r="H633" s="87"/>
      <c r="I633" s="157"/>
      <c r="J633" s="157"/>
      <c r="K633" s="157"/>
      <c r="L633" s="157"/>
      <c r="M633" s="79"/>
      <c r="N633" s="57"/>
      <c r="O633" s="58"/>
      <c r="P633" s="58"/>
      <c r="Q633" s="58"/>
      <c r="R633" s="58"/>
      <c r="S633" s="58"/>
      <c r="T633" s="58"/>
      <c r="U633" s="58"/>
      <c r="V633" s="58"/>
      <c r="W633" s="58"/>
      <c r="X633" s="58"/>
      <c r="Y633" s="58"/>
      <c r="Z633" s="58"/>
    </row>
    <row r="634" ht="15.75" customHeight="1">
      <c r="A634" s="98">
        <v>7.7</v>
      </c>
      <c r="B634" s="32" t="s">
        <v>489</v>
      </c>
      <c r="C634" s="157"/>
      <c r="D634" s="86"/>
      <c r="E634" s="87"/>
      <c r="F634" s="87"/>
      <c r="G634" s="87"/>
      <c r="H634" s="87"/>
      <c r="I634" s="157"/>
      <c r="J634" s="157"/>
      <c r="K634" s="157"/>
      <c r="L634" s="157"/>
      <c r="M634" s="79"/>
      <c r="N634" s="57"/>
      <c r="O634" s="58"/>
      <c r="P634" s="58"/>
      <c r="Q634" s="58"/>
      <c r="R634" s="58"/>
      <c r="S634" s="58"/>
      <c r="T634" s="58"/>
      <c r="U634" s="58"/>
      <c r="V634" s="58"/>
      <c r="W634" s="58"/>
      <c r="X634" s="58"/>
      <c r="Y634" s="58"/>
      <c r="Z634" s="58"/>
    </row>
    <row r="635" ht="15.75" customHeight="1">
      <c r="A635" s="98" t="s">
        <v>490</v>
      </c>
      <c r="B635" s="32" t="s">
        <v>491</v>
      </c>
      <c r="C635" s="31" t="s">
        <v>128</v>
      </c>
      <c r="D635" s="86"/>
      <c r="E635" s="87">
        <v>270.0</v>
      </c>
      <c r="F635" s="87">
        <v>163.0</v>
      </c>
      <c r="G635" s="87"/>
      <c r="H635" s="91">
        <f>SUM(E635:F635)</f>
        <v>433</v>
      </c>
      <c r="I635" s="25">
        <f>D635*E635</f>
        <v>0</v>
      </c>
      <c r="J635" s="25">
        <f>D635*F635</f>
        <v>0</v>
      </c>
      <c r="K635" s="25"/>
      <c r="L635" s="25">
        <f>D635*H635</f>
        <v>0</v>
      </c>
      <c r="M635" s="115" t="s">
        <v>336</v>
      </c>
      <c r="N635" s="57"/>
      <c r="O635" s="58"/>
      <c r="P635" s="58"/>
      <c r="Q635" s="58"/>
      <c r="R635" s="58"/>
      <c r="S635" s="58"/>
      <c r="T635" s="58"/>
      <c r="U635" s="58"/>
      <c r="V635" s="58"/>
      <c r="W635" s="58"/>
      <c r="X635" s="58"/>
      <c r="Y635" s="58"/>
      <c r="Z635" s="58"/>
    </row>
    <row r="636" ht="15.75" customHeight="1">
      <c r="A636" s="156"/>
      <c r="B636" s="32"/>
      <c r="C636" s="157"/>
      <c r="D636" s="86"/>
      <c r="E636" s="87"/>
      <c r="F636" s="87"/>
      <c r="G636" s="87"/>
      <c r="H636" s="87"/>
      <c r="I636" s="157"/>
      <c r="J636" s="157"/>
      <c r="K636" s="157"/>
      <c r="L636" s="157"/>
      <c r="M636" s="79"/>
      <c r="N636" s="57"/>
      <c r="O636" s="58"/>
      <c r="P636" s="58"/>
      <c r="Q636" s="58"/>
      <c r="R636" s="58"/>
      <c r="S636" s="58"/>
      <c r="T636" s="58"/>
      <c r="U636" s="58"/>
      <c r="V636" s="58"/>
      <c r="W636" s="58"/>
      <c r="X636" s="58"/>
      <c r="Y636" s="58"/>
      <c r="Z636" s="58"/>
    </row>
    <row r="637" ht="15.75" customHeight="1">
      <c r="A637" s="98" t="s">
        <v>492</v>
      </c>
      <c r="B637" s="32" t="s">
        <v>493</v>
      </c>
      <c r="C637" s="31" t="s">
        <v>128</v>
      </c>
      <c r="D637" s="86"/>
      <c r="E637" s="87">
        <v>19.0</v>
      </c>
      <c r="F637" s="87" t="s">
        <v>129</v>
      </c>
      <c r="G637" s="87"/>
      <c r="H637" s="91">
        <f>SUM(E637:F637)</f>
        <v>19</v>
      </c>
      <c r="I637" s="25">
        <f>D637*E637</f>
        <v>0</v>
      </c>
      <c r="J637" s="25"/>
      <c r="K637" s="25"/>
      <c r="L637" s="25">
        <f>D637*H637</f>
        <v>0</v>
      </c>
      <c r="M637" s="115" t="s">
        <v>336</v>
      </c>
      <c r="N637" s="57"/>
      <c r="O637" s="58"/>
      <c r="P637" s="58"/>
      <c r="Q637" s="58"/>
      <c r="R637" s="58"/>
      <c r="S637" s="58"/>
      <c r="T637" s="58"/>
      <c r="U637" s="58"/>
      <c r="V637" s="58"/>
      <c r="W637" s="58"/>
      <c r="X637" s="58"/>
      <c r="Y637" s="58"/>
      <c r="Z637" s="58"/>
    </row>
    <row r="638" ht="15.75" customHeight="1">
      <c r="A638" s="156"/>
      <c r="B638" s="32"/>
      <c r="C638" s="157"/>
      <c r="D638" s="86"/>
      <c r="E638" s="87"/>
      <c r="F638" s="87"/>
      <c r="G638" s="87"/>
      <c r="H638" s="87"/>
      <c r="I638" s="157"/>
      <c r="J638" s="157"/>
      <c r="K638" s="157"/>
      <c r="L638" s="157"/>
      <c r="M638" s="79"/>
      <c r="N638" s="57"/>
      <c r="O638" s="58"/>
      <c r="P638" s="58"/>
      <c r="Q638" s="58"/>
      <c r="R638" s="58"/>
      <c r="S638" s="58"/>
      <c r="T638" s="58"/>
      <c r="U638" s="58"/>
      <c r="V638" s="58"/>
      <c r="W638" s="58"/>
      <c r="X638" s="58"/>
      <c r="Y638" s="58"/>
      <c r="Z638" s="58"/>
    </row>
    <row r="639" ht="15.75" customHeight="1">
      <c r="A639" s="98" t="s">
        <v>494</v>
      </c>
      <c r="B639" s="32" t="s">
        <v>495</v>
      </c>
      <c r="C639" s="31" t="s">
        <v>128</v>
      </c>
      <c r="D639" s="86"/>
      <c r="E639" s="87">
        <v>4.0</v>
      </c>
      <c r="F639" s="87">
        <v>17.0</v>
      </c>
      <c r="G639" s="87"/>
      <c r="H639" s="91">
        <f>SUM(E639:F639)</f>
        <v>21</v>
      </c>
      <c r="I639" s="25">
        <f>D639*E639</f>
        <v>0</v>
      </c>
      <c r="J639" s="25">
        <f>D639*F639</f>
        <v>0</v>
      </c>
      <c r="K639" s="25"/>
      <c r="L639" s="25">
        <f>D639*H639</f>
        <v>0</v>
      </c>
      <c r="M639" s="115" t="s">
        <v>336</v>
      </c>
      <c r="N639" s="57"/>
      <c r="O639" s="58"/>
      <c r="P639" s="58"/>
      <c r="Q639" s="58"/>
      <c r="R639" s="58"/>
      <c r="S639" s="58"/>
      <c r="T639" s="58"/>
      <c r="U639" s="58"/>
      <c r="V639" s="58"/>
      <c r="W639" s="58"/>
      <c r="X639" s="58"/>
      <c r="Y639" s="58"/>
      <c r="Z639" s="58"/>
    </row>
    <row r="640" ht="15.75" customHeight="1">
      <c r="A640" s="156"/>
      <c r="B640" s="32"/>
      <c r="C640" s="157"/>
      <c r="D640" s="86"/>
      <c r="E640" s="87"/>
      <c r="F640" s="87"/>
      <c r="G640" s="87"/>
      <c r="H640" s="87"/>
      <c r="I640" s="157"/>
      <c r="J640" s="157"/>
      <c r="K640" s="157"/>
      <c r="L640" s="157"/>
      <c r="M640" s="79"/>
      <c r="N640" s="57"/>
      <c r="O640" s="58"/>
      <c r="P640" s="58"/>
      <c r="Q640" s="58"/>
      <c r="R640" s="58"/>
      <c r="S640" s="58"/>
      <c r="T640" s="58"/>
      <c r="U640" s="58"/>
      <c r="V640" s="58"/>
      <c r="W640" s="58"/>
      <c r="X640" s="58"/>
      <c r="Y640" s="58"/>
      <c r="Z640" s="58"/>
    </row>
    <row r="641" ht="15.75" customHeight="1">
      <c r="A641" s="98" t="s">
        <v>496</v>
      </c>
      <c r="B641" s="32" t="s">
        <v>497</v>
      </c>
      <c r="C641" s="31" t="s">
        <v>128</v>
      </c>
      <c r="D641" s="86"/>
      <c r="E641" s="87">
        <v>138.0</v>
      </c>
      <c r="F641" s="87" t="s">
        <v>129</v>
      </c>
      <c r="G641" s="87"/>
      <c r="H641" s="91">
        <f>SUM(E641:F641)</f>
        <v>138</v>
      </c>
      <c r="I641" s="25">
        <f>D641*E641</f>
        <v>0</v>
      </c>
      <c r="J641" s="25"/>
      <c r="K641" s="25"/>
      <c r="L641" s="25">
        <f>D641*H641</f>
        <v>0</v>
      </c>
      <c r="M641" s="115" t="s">
        <v>336</v>
      </c>
      <c r="N641" s="57"/>
      <c r="O641" s="58"/>
      <c r="P641" s="58"/>
      <c r="Q641" s="58"/>
      <c r="R641" s="58"/>
      <c r="S641" s="58"/>
      <c r="T641" s="58"/>
      <c r="U641" s="58"/>
      <c r="V641" s="58"/>
      <c r="W641" s="58"/>
      <c r="X641" s="58"/>
      <c r="Y641" s="58"/>
      <c r="Z641" s="58"/>
    </row>
    <row r="642" ht="15.75" customHeight="1">
      <c r="A642" s="156"/>
      <c r="B642" s="32"/>
      <c r="C642" s="157"/>
      <c r="D642" s="86"/>
      <c r="E642" s="87"/>
      <c r="F642" s="87"/>
      <c r="G642" s="87"/>
      <c r="H642" s="87"/>
      <c r="I642" s="157"/>
      <c r="J642" s="157"/>
      <c r="K642" s="157"/>
      <c r="L642" s="157"/>
      <c r="M642" s="79"/>
      <c r="N642" s="57"/>
      <c r="O642" s="58"/>
      <c r="P642" s="58"/>
      <c r="Q642" s="58"/>
      <c r="R642" s="58"/>
      <c r="S642" s="58"/>
      <c r="T642" s="58"/>
      <c r="U642" s="58"/>
      <c r="V642" s="58"/>
      <c r="W642" s="58"/>
      <c r="X642" s="58"/>
      <c r="Y642" s="58"/>
      <c r="Z642" s="58"/>
    </row>
    <row r="643" ht="15.75" customHeight="1">
      <c r="A643" s="98" t="s">
        <v>498</v>
      </c>
      <c r="B643" s="32" t="s">
        <v>499</v>
      </c>
      <c r="C643" s="31" t="s">
        <v>128</v>
      </c>
      <c r="D643" s="86"/>
      <c r="E643" s="87">
        <v>14.0</v>
      </c>
      <c r="F643" s="87">
        <v>106.8</v>
      </c>
      <c r="G643" s="87"/>
      <c r="H643" s="91">
        <f>SUM(E643:F643)</f>
        <v>120.8</v>
      </c>
      <c r="I643" s="25">
        <f>D643*E643</f>
        <v>0</v>
      </c>
      <c r="J643" s="25">
        <f>D643*F643</f>
        <v>0</v>
      </c>
      <c r="K643" s="25"/>
      <c r="L643" s="25">
        <f>D643*H643</f>
        <v>0</v>
      </c>
      <c r="M643" s="115" t="s">
        <v>336</v>
      </c>
      <c r="N643" s="57"/>
      <c r="O643" s="58"/>
      <c r="P643" s="58"/>
      <c r="Q643" s="58"/>
      <c r="R643" s="58"/>
      <c r="S643" s="58"/>
      <c r="T643" s="58"/>
      <c r="U643" s="58"/>
      <c r="V643" s="58"/>
      <c r="W643" s="58"/>
      <c r="X643" s="58"/>
      <c r="Y643" s="58"/>
      <c r="Z643" s="58"/>
    </row>
    <row r="644" ht="15.75" customHeight="1">
      <c r="A644" s="98"/>
      <c r="B644" s="32"/>
      <c r="C644" s="31"/>
      <c r="D644" s="86"/>
      <c r="E644" s="87"/>
      <c r="F644" s="87"/>
      <c r="G644" s="87"/>
      <c r="H644" s="87"/>
      <c r="I644" s="157"/>
      <c r="J644" s="157"/>
      <c r="K644" s="157"/>
      <c r="L644" s="157"/>
      <c r="M644" s="79"/>
      <c r="N644" s="57"/>
      <c r="O644" s="58"/>
      <c r="P644" s="58"/>
      <c r="Q644" s="58"/>
      <c r="R644" s="58"/>
      <c r="S644" s="58"/>
      <c r="T644" s="58"/>
      <c r="U644" s="58"/>
      <c r="V644" s="58"/>
      <c r="W644" s="58"/>
      <c r="X644" s="58"/>
      <c r="Y644" s="58"/>
      <c r="Z644" s="58"/>
    </row>
    <row r="645" ht="15.75" customHeight="1">
      <c r="A645" s="98" t="s">
        <v>500</v>
      </c>
      <c r="B645" s="32" t="s">
        <v>501</v>
      </c>
      <c r="C645" s="31" t="s">
        <v>128</v>
      </c>
      <c r="D645" s="86"/>
      <c r="E645" s="87">
        <v>12.741999999999999</v>
      </c>
      <c r="F645" s="87">
        <v>7.0</v>
      </c>
      <c r="G645" s="87"/>
      <c r="H645" s="91">
        <f>SUM(E645:F645)</f>
        <v>19.742</v>
      </c>
      <c r="I645" s="25">
        <f>D645*E645</f>
        <v>0</v>
      </c>
      <c r="J645" s="25">
        <f>D645*F645</f>
        <v>0</v>
      </c>
      <c r="K645" s="25"/>
      <c r="L645" s="25">
        <f>D645*H645</f>
        <v>0</v>
      </c>
      <c r="M645" s="115" t="s">
        <v>336</v>
      </c>
      <c r="N645" s="57"/>
      <c r="O645" s="58"/>
      <c r="P645" s="58"/>
      <c r="Q645" s="58"/>
      <c r="R645" s="58"/>
      <c r="S645" s="58"/>
      <c r="T645" s="58"/>
      <c r="U645" s="58"/>
      <c r="V645" s="58"/>
      <c r="W645" s="58"/>
      <c r="X645" s="58"/>
      <c r="Y645" s="58"/>
      <c r="Z645" s="58"/>
    </row>
    <row r="646" ht="15.75" customHeight="1">
      <c r="A646" s="156"/>
      <c r="B646" s="32"/>
      <c r="C646" s="157"/>
      <c r="D646" s="86"/>
      <c r="E646" s="87"/>
      <c r="F646" s="87"/>
      <c r="G646" s="87"/>
      <c r="H646" s="87"/>
      <c r="I646" s="157"/>
      <c r="J646" s="157"/>
      <c r="K646" s="157"/>
      <c r="L646" s="157"/>
      <c r="M646" s="79"/>
      <c r="N646" s="57"/>
      <c r="O646" s="58"/>
      <c r="P646" s="58"/>
      <c r="Q646" s="58"/>
      <c r="R646" s="58"/>
      <c r="S646" s="58"/>
      <c r="T646" s="58"/>
      <c r="U646" s="58"/>
      <c r="V646" s="58"/>
      <c r="W646" s="58"/>
      <c r="X646" s="58"/>
      <c r="Y646" s="58"/>
      <c r="Z646" s="58"/>
    </row>
    <row r="647" ht="15.75" customHeight="1">
      <c r="A647" s="98">
        <v>7.8</v>
      </c>
      <c r="B647" s="32" t="s">
        <v>502</v>
      </c>
      <c r="C647" s="31" t="s">
        <v>128</v>
      </c>
      <c r="D647" s="87"/>
      <c r="E647" s="87" t="s">
        <v>129</v>
      </c>
      <c r="F647" s="110">
        <v>36.0</v>
      </c>
      <c r="G647" s="110"/>
      <c r="H647" s="91">
        <f>SUM(E647:F647)</f>
        <v>36</v>
      </c>
      <c r="I647" s="25"/>
      <c r="J647" s="25">
        <f>D647*F647</f>
        <v>0</v>
      </c>
      <c r="K647" s="25"/>
      <c r="L647" s="25">
        <f>D647*H647</f>
        <v>0</v>
      </c>
      <c r="M647" s="115" t="s">
        <v>375</v>
      </c>
      <c r="N647" s="57" t="s">
        <v>503</v>
      </c>
      <c r="O647" s="58"/>
      <c r="P647" s="58"/>
      <c r="Q647" s="58"/>
      <c r="R647" s="58"/>
      <c r="S647" s="58"/>
      <c r="T647" s="58"/>
      <c r="U647" s="58"/>
      <c r="V647" s="58"/>
      <c r="W647" s="58"/>
      <c r="X647" s="58"/>
      <c r="Y647" s="58"/>
      <c r="Z647" s="58"/>
    </row>
    <row r="648" ht="15.75" customHeight="1">
      <c r="A648" s="156"/>
      <c r="B648" s="32"/>
      <c r="C648" s="157"/>
      <c r="D648" s="86"/>
      <c r="E648" s="87"/>
      <c r="F648" s="87"/>
      <c r="G648" s="87"/>
      <c r="H648" s="87"/>
      <c r="I648" s="157"/>
      <c r="J648" s="157"/>
      <c r="K648" s="157"/>
      <c r="L648" s="157"/>
      <c r="M648" s="79"/>
      <c r="N648" s="57"/>
      <c r="O648" s="58"/>
      <c r="P648" s="58"/>
      <c r="Q648" s="58"/>
      <c r="R648" s="58"/>
      <c r="S648" s="58"/>
      <c r="T648" s="58"/>
      <c r="U648" s="58"/>
      <c r="V648" s="58"/>
      <c r="W648" s="58"/>
      <c r="X648" s="58"/>
      <c r="Y648" s="58"/>
      <c r="Z648" s="58"/>
    </row>
    <row r="649" ht="15.75" customHeight="1">
      <c r="A649" s="98">
        <v>7.9</v>
      </c>
      <c r="B649" s="112" t="s">
        <v>504</v>
      </c>
      <c r="C649" s="31" t="s">
        <v>109</v>
      </c>
      <c r="D649" s="86"/>
      <c r="E649" s="110" t="s">
        <v>129</v>
      </c>
      <c r="F649" s="87">
        <v>490.0</v>
      </c>
      <c r="G649" s="87"/>
      <c r="H649" s="91">
        <f>SUM(E649:F649)</f>
        <v>490</v>
      </c>
      <c r="I649" s="25"/>
      <c r="J649" s="25">
        <f>D649*F649</f>
        <v>0</v>
      </c>
      <c r="K649" s="25"/>
      <c r="L649" s="25">
        <f>D649*H649</f>
        <v>0</v>
      </c>
      <c r="M649" s="79"/>
      <c r="N649" s="57"/>
      <c r="O649" s="58"/>
      <c r="P649" s="58"/>
      <c r="Q649" s="58"/>
      <c r="R649" s="58"/>
      <c r="S649" s="58"/>
      <c r="T649" s="58"/>
      <c r="U649" s="58"/>
      <c r="V649" s="58"/>
      <c r="W649" s="58"/>
      <c r="X649" s="58"/>
      <c r="Y649" s="58"/>
      <c r="Z649" s="58"/>
    </row>
    <row r="650" ht="15.75" customHeight="1">
      <c r="A650" s="156"/>
      <c r="B650" s="112" t="s">
        <v>505</v>
      </c>
      <c r="C650" s="157"/>
      <c r="D650" s="86"/>
      <c r="E650" s="87"/>
      <c r="F650" s="87"/>
      <c r="G650" s="87"/>
      <c r="H650" s="87"/>
      <c r="I650" s="157"/>
      <c r="J650" s="157"/>
      <c r="K650" s="157"/>
      <c r="L650" s="157"/>
      <c r="M650" s="79"/>
      <c r="N650" s="57"/>
      <c r="O650" s="58"/>
      <c r="P650" s="58"/>
      <c r="Q650" s="58"/>
      <c r="R650" s="58"/>
      <c r="S650" s="58"/>
      <c r="T650" s="58"/>
      <c r="U650" s="58"/>
      <c r="V650" s="58"/>
      <c r="W650" s="58"/>
      <c r="X650" s="58"/>
      <c r="Y650" s="58"/>
      <c r="Z650" s="58"/>
    </row>
    <row r="651" ht="15.75" customHeight="1">
      <c r="A651" s="156"/>
      <c r="B651" s="32"/>
      <c r="C651" s="157"/>
      <c r="D651" s="86"/>
      <c r="E651" s="87"/>
      <c r="F651" s="87"/>
      <c r="G651" s="87"/>
      <c r="H651" s="87"/>
      <c r="I651" s="157"/>
      <c r="J651" s="157"/>
      <c r="K651" s="157"/>
      <c r="L651" s="157"/>
      <c r="M651" s="79"/>
      <c r="N651" s="57"/>
      <c r="O651" s="58"/>
      <c r="P651" s="58"/>
      <c r="Q651" s="58"/>
      <c r="R651" s="58"/>
      <c r="S651" s="58"/>
      <c r="T651" s="58"/>
      <c r="U651" s="58"/>
      <c r="V651" s="58"/>
      <c r="W651" s="58"/>
      <c r="X651" s="58"/>
      <c r="Y651" s="58"/>
      <c r="Z651" s="58"/>
    </row>
    <row r="652" ht="15.75" customHeight="1">
      <c r="A652" s="98">
        <v>7.11</v>
      </c>
      <c r="B652" s="93" t="s">
        <v>506</v>
      </c>
      <c r="C652" s="31" t="s">
        <v>109</v>
      </c>
      <c r="D652" s="86"/>
      <c r="E652" s="87">
        <v>76.0</v>
      </c>
      <c r="F652" s="87" t="s">
        <v>129</v>
      </c>
      <c r="G652" s="87"/>
      <c r="H652" s="91">
        <f>SUM(E652:F652)</f>
        <v>76</v>
      </c>
      <c r="I652" s="25">
        <f>D652*E652</f>
        <v>0</v>
      </c>
      <c r="J652" s="25"/>
      <c r="K652" s="25"/>
      <c r="L652" s="25">
        <f>D652*H652</f>
        <v>0</v>
      </c>
      <c r="M652" s="79"/>
      <c r="N652" s="57"/>
      <c r="O652" s="58"/>
      <c r="P652" s="58"/>
      <c r="Q652" s="58"/>
      <c r="R652" s="58"/>
      <c r="S652" s="58"/>
      <c r="T652" s="58"/>
      <c r="U652" s="58"/>
      <c r="V652" s="58"/>
      <c r="W652" s="58"/>
      <c r="X652" s="58"/>
      <c r="Y652" s="58"/>
      <c r="Z652" s="58"/>
    </row>
    <row r="653" ht="15.75" customHeight="1">
      <c r="A653" s="156"/>
      <c r="B653" s="93" t="s">
        <v>507</v>
      </c>
      <c r="C653" s="157"/>
      <c r="D653" s="86"/>
      <c r="E653" s="87"/>
      <c r="F653" s="87"/>
      <c r="G653" s="87"/>
      <c r="H653" s="87"/>
      <c r="I653" s="157"/>
      <c r="J653" s="157"/>
      <c r="K653" s="157"/>
      <c r="L653" s="157"/>
      <c r="M653" s="79"/>
      <c r="N653" s="57"/>
      <c r="O653" s="58"/>
      <c r="P653" s="58"/>
      <c r="Q653" s="58"/>
      <c r="R653" s="58"/>
      <c r="S653" s="58"/>
      <c r="T653" s="58"/>
      <c r="U653" s="58"/>
      <c r="V653" s="58"/>
      <c r="W653" s="58"/>
      <c r="X653" s="58"/>
      <c r="Y653" s="58"/>
      <c r="Z653" s="58"/>
    </row>
    <row r="654" ht="15.75" customHeight="1">
      <c r="A654" s="156"/>
      <c r="B654" s="93"/>
      <c r="C654" s="157"/>
      <c r="D654" s="86"/>
      <c r="E654" s="87"/>
      <c r="F654" s="87"/>
      <c r="G654" s="87"/>
      <c r="H654" s="87"/>
      <c r="I654" s="157"/>
      <c r="J654" s="157"/>
      <c r="K654" s="157"/>
      <c r="L654" s="157"/>
      <c r="M654" s="79"/>
      <c r="N654" s="57"/>
      <c r="O654" s="58"/>
      <c r="P654" s="58"/>
      <c r="Q654" s="58"/>
      <c r="R654" s="58"/>
      <c r="S654" s="58"/>
      <c r="T654" s="58"/>
      <c r="U654" s="58"/>
      <c r="V654" s="58"/>
      <c r="W654" s="58"/>
      <c r="X654" s="58"/>
      <c r="Y654" s="58"/>
      <c r="Z654" s="58"/>
    </row>
    <row r="655" ht="15.75" customHeight="1">
      <c r="A655" s="98">
        <v>7.12</v>
      </c>
      <c r="B655" s="93" t="s">
        <v>508</v>
      </c>
      <c r="C655" s="31" t="s">
        <v>109</v>
      </c>
      <c r="D655" s="86"/>
      <c r="E655" s="87" t="s">
        <v>59</v>
      </c>
      <c r="F655" s="87" t="s">
        <v>59</v>
      </c>
      <c r="G655" s="87"/>
      <c r="H655" s="87"/>
      <c r="I655" s="157"/>
      <c r="J655" s="157"/>
      <c r="K655" s="157"/>
      <c r="L655" s="157"/>
      <c r="M655" s="79"/>
      <c r="N655" s="57"/>
      <c r="O655" s="58"/>
      <c r="P655" s="58"/>
      <c r="Q655" s="58"/>
      <c r="R655" s="58"/>
      <c r="S655" s="58"/>
      <c r="T655" s="58"/>
      <c r="U655" s="58"/>
      <c r="V655" s="58"/>
      <c r="W655" s="58"/>
      <c r="X655" s="58"/>
      <c r="Y655" s="58"/>
      <c r="Z655" s="58"/>
    </row>
    <row r="656" ht="15.75" customHeight="1">
      <c r="A656" s="156"/>
      <c r="B656" s="93"/>
      <c r="C656" s="157"/>
      <c r="D656" s="86"/>
      <c r="E656" s="87"/>
      <c r="F656" s="87"/>
      <c r="G656" s="87"/>
      <c r="H656" s="87"/>
      <c r="I656" s="157"/>
      <c r="J656" s="157"/>
      <c r="K656" s="157"/>
      <c r="L656" s="157"/>
      <c r="M656" s="79"/>
      <c r="N656" s="57"/>
      <c r="O656" s="58"/>
      <c r="P656" s="58"/>
      <c r="Q656" s="58"/>
      <c r="R656" s="58"/>
      <c r="S656" s="58"/>
      <c r="T656" s="58"/>
      <c r="U656" s="58"/>
      <c r="V656" s="58"/>
      <c r="W656" s="58"/>
      <c r="X656" s="58"/>
      <c r="Y656" s="58"/>
      <c r="Z656" s="58"/>
    </row>
    <row r="657" ht="15.75" customHeight="1">
      <c r="A657" s="98">
        <v>7.13</v>
      </c>
      <c r="B657" s="93" t="s">
        <v>509</v>
      </c>
      <c r="C657" s="31" t="s">
        <v>109</v>
      </c>
      <c r="D657" s="86"/>
      <c r="E657" s="87">
        <v>21.0</v>
      </c>
      <c r="F657" s="87">
        <v>168.0</v>
      </c>
      <c r="G657" s="87"/>
      <c r="H657" s="91">
        <f>SUM(E657:F657)</f>
        <v>189</v>
      </c>
      <c r="I657" s="25">
        <f>D657*E657</f>
        <v>0</v>
      </c>
      <c r="J657" s="25">
        <f>D657*F657</f>
        <v>0</v>
      </c>
      <c r="K657" s="25">
        <f>D657*G657</f>
        <v>0</v>
      </c>
      <c r="L657" s="25">
        <f>D657*H657</f>
        <v>0</v>
      </c>
      <c r="M657" s="79"/>
      <c r="N657" s="57"/>
      <c r="O657" s="58"/>
      <c r="P657" s="58"/>
      <c r="Q657" s="58"/>
      <c r="R657" s="58"/>
      <c r="S657" s="58"/>
      <c r="T657" s="58"/>
      <c r="U657" s="58"/>
      <c r="V657" s="58"/>
      <c r="W657" s="58"/>
      <c r="X657" s="58"/>
      <c r="Y657" s="58"/>
      <c r="Z657" s="58"/>
    </row>
    <row r="658" ht="15.75" customHeight="1">
      <c r="A658" s="98"/>
      <c r="B658" s="93"/>
      <c r="C658" s="31"/>
      <c r="D658" s="86"/>
      <c r="E658" s="87"/>
      <c r="F658" s="87"/>
      <c r="G658" s="87"/>
      <c r="H658" s="87"/>
      <c r="I658" s="157"/>
      <c r="J658" s="157"/>
      <c r="K658" s="157"/>
      <c r="L658" s="157"/>
      <c r="M658" s="79"/>
      <c r="N658" s="57"/>
      <c r="O658" s="58"/>
      <c r="P658" s="58"/>
      <c r="Q658" s="58"/>
      <c r="R658" s="58"/>
      <c r="S658" s="58"/>
      <c r="T658" s="58"/>
      <c r="U658" s="58"/>
      <c r="V658" s="58"/>
      <c r="W658" s="58"/>
      <c r="X658" s="58"/>
      <c r="Y658" s="58"/>
      <c r="Z658" s="58"/>
    </row>
    <row r="659" ht="15.75" customHeight="1">
      <c r="A659" s="98">
        <v>7.14</v>
      </c>
      <c r="B659" s="93" t="s">
        <v>510</v>
      </c>
      <c r="C659" s="31" t="s">
        <v>109</v>
      </c>
      <c r="D659" s="86"/>
      <c r="E659" s="87"/>
      <c r="F659" s="87"/>
      <c r="G659" s="87"/>
      <c r="H659" s="87"/>
      <c r="I659" s="157"/>
      <c r="J659" s="157"/>
      <c r="K659" s="157"/>
      <c r="L659" s="157"/>
      <c r="M659" s="79"/>
      <c r="N659" s="57"/>
      <c r="O659" s="58"/>
      <c r="P659" s="58"/>
      <c r="Q659" s="58"/>
      <c r="R659" s="58"/>
      <c r="S659" s="58"/>
      <c r="T659" s="58"/>
      <c r="U659" s="58"/>
      <c r="V659" s="58"/>
      <c r="W659" s="58"/>
      <c r="X659" s="58"/>
      <c r="Y659" s="58"/>
      <c r="Z659" s="58"/>
    </row>
    <row r="660" ht="15.75" customHeight="1">
      <c r="A660" s="98"/>
      <c r="B660" s="93"/>
      <c r="C660" s="31"/>
      <c r="D660" s="86"/>
      <c r="E660" s="87"/>
      <c r="F660" s="87"/>
      <c r="G660" s="87"/>
      <c r="H660" s="87"/>
      <c r="I660" s="157"/>
      <c r="J660" s="157"/>
      <c r="K660" s="157"/>
      <c r="L660" s="157"/>
      <c r="M660" s="79"/>
      <c r="N660" s="57"/>
      <c r="O660" s="58"/>
      <c r="P660" s="58"/>
      <c r="Q660" s="58"/>
      <c r="R660" s="58"/>
      <c r="S660" s="58"/>
      <c r="T660" s="58"/>
      <c r="U660" s="58"/>
      <c r="V660" s="58"/>
      <c r="W660" s="58"/>
      <c r="X660" s="58"/>
      <c r="Y660" s="58"/>
      <c r="Z660" s="58"/>
    </row>
    <row r="661" ht="15.75" customHeight="1">
      <c r="A661" s="98">
        <v>7.15</v>
      </c>
      <c r="B661" s="93" t="s">
        <v>511</v>
      </c>
      <c r="C661" s="31" t="s">
        <v>109</v>
      </c>
      <c r="D661" s="86"/>
      <c r="E661" s="87" t="s">
        <v>129</v>
      </c>
      <c r="F661" s="120">
        <v>655.0</v>
      </c>
      <c r="G661" s="120"/>
      <c r="H661" s="91">
        <f>SUM(E661:F661)</f>
        <v>655</v>
      </c>
      <c r="I661" s="25"/>
      <c r="J661" s="25">
        <f>D661*F661</f>
        <v>0</v>
      </c>
      <c r="K661" s="25">
        <f>D661*G661</f>
        <v>0</v>
      </c>
      <c r="L661" s="25">
        <f>D661*H661</f>
        <v>0</v>
      </c>
      <c r="M661" s="79"/>
      <c r="N661" s="57" t="s">
        <v>512</v>
      </c>
      <c r="O661" s="58"/>
      <c r="P661" s="58"/>
      <c r="Q661" s="58"/>
      <c r="R661" s="58"/>
      <c r="S661" s="58"/>
      <c r="T661" s="58"/>
      <c r="U661" s="58"/>
      <c r="V661" s="58"/>
      <c r="W661" s="58"/>
      <c r="X661" s="58"/>
      <c r="Y661" s="58"/>
      <c r="Z661" s="58"/>
    </row>
    <row r="662" ht="15.75" customHeight="1">
      <c r="A662" s="98"/>
      <c r="B662" s="93" t="s">
        <v>513</v>
      </c>
      <c r="C662" s="31"/>
      <c r="D662" s="86"/>
      <c r="E662" s="87"/>
      <c r="F662" s="87"/>
      <c r="G662" s="87"/>
      <c r="H662" s="87"/>
      <c r="I662" s="157"/>
      <c r="J662" s="157"/>
      <c r="K662" s="157"/>
      <c r="L662" s="157"/>
      <c r="M662" s="79"/>
      <c r="N662" s="57"/>
      <c r="O662" s="58"/>
      <c r="P662" s="58"/>
      <c r="Q662" s="58"/>
      <c r="R662" s="58"/>
      <c r="S662" s="58"/>
      <c r="T662" s="58"/>
      <c r="U662" s="58"/>
      <c r="V662" s="58"/>
      <c r="W662" s="58"/>
      <c r="X662" s="58"/>
      <c r="Y662" s="58"/>
      <c r="Z662" s="58"/>
    </row>
    <row r="663" ht="15.75" customHeight="1">
      <c r="A663" s="98"/>
      <c r="B663" s="93"/>
      <c r="C663" s="31"/>
      <c r="D663" s="158"/>
      <c r="E663" s="87"/>
      <c r="F663" s="87"/>
      <c r="G663" s="87"/>
      <c r="H663" s="87"/>
      <c r="I663" s="157"/>
      <c r="J663" s="159"/>
      <c r="K663" s="157"/>
      <c r="L663" s="157"/>
      <c r="M663" s="79"/>
      <c r="N663" s="57"/>
      <c r="O663" s="58"/>
      <c r="P663" s="58"/>
      <c r="Q663" s="58"/>
      <c r="R663" s="58"/>
      <c r="S663" s="58"/>
      <c r="T663" s="58"/>
      <c r="U663" s="58"/>
      <c r="V663" s="58"/>
      <c r="W663" s="58"/>
      <c r="X663" s="58"/>
      <c r="Y663" s="58"/>
      <c r="Z663" s="58"/>
    </row>
    <row r="664" ht="15.75" customHeight="1">
      <c r="A664" s="98">
        <v>7.16</v>
      </c>
      <c r="B664" s="93" t="s">
        <v>514</v>
      </c>
      <c r="C664" s="31" t="s">
        <v>109</v>
      </c>
      <c r="D664" s="158"/>
      <c r="E664" s="87" t="s">
        <v>59</v>
      </c>
      <c r="F664" s="87" t="s">
        <v>59</v>
      </c>
      <c r="G664" s="87"/>
      <c r="H664" s="157"/>
      <c r="I664" s="157"/>
      <c r="J664" s="157"/>
      <c r="K664" s="157"/>
      <c r="L664" s="157"/>
      <c r="M664" s="115"/>
      <c r="N664" s="57"/>
      <c r="O664" s="58"/>
      <c r="P664" s="58"/>
      <c r="Q664" s="58"/>
      <c r="R664" s="58"/>
      <c r="S664" s="58"/>
      <c r="T664" s="58"/>
      <c r="U664" s="58"/>
      <c r="V664" s="58"/>
      <c r="W664" s="58"/>
      <c r="X664" s="58"/>
      <c r="Y664" s="58"/>
      <c r="Z664" s="58"/>
    </row>
    <row r="665" ht="15.75" customHeight="1">
      <c r="A665" s="98"/>
      <c r="B665" s="93"/>
      <c r="C665" s="31"/>
      <c r="D665" s="86"/>
      <c r="E665" s="87"/>
      <c r="F665" s="87"/>
      <c r="G665" s="87"/>
      <c r="H665" s="87"/>
      <c r="I665" s="157"/>
      <c r="J665" s="157"/>
      <c r="K665" s="157"/>
      <c r="L665" s="157"/>
      <c r="M665" s="79"/>
      <c r="N665" s="57"/>
      <c r="O665" s="58"/>
      <c r="P665" s="58"/>
      <c r="Q665" s="58"/>
      <c r="R665" s="58"/>
      <c r="S665" s="58"/>
      <c r="T665" s="58"/>
      <c r="U665" s="58"/>
      <c r="V665" s="58"/>
      <c r="W665" s="58"/>
      <c r="X665" s="58"/>
      <c r="Y665" s="58"/>
      <c r="Z665" s="58"/>
    </row>
    <row r="666" ht="15.75" customHeight="1">
      <c r="A666" s="98">
        <v>7.17</v>
      </c>
      <c r="B666" s="93" t="s">
        <v>515</v>
      </c>
      <c r="C666" s="31" t="s">
        <v>109</v>
      </c>
      <c r="D666" s="158"/>
      <c r="E666" s="87" t="s">
        <v>59</v>
      </c>
      <c r="F666" s="87" t="s">
        <v>59</v>
      </c>
      <c r="G666" s="87"/>
      <c r="H666" s="87"/>
      <c r="I666" s="157"/>
      <c r="J666" s="157"/>
      <c r="K666" s="157"/>
      <c r="L666" s="157"/>
      <c r="M666" s="79"/>
      <c r="N666" s="57"/>
      <c r="O666" s="58"/>
      <c r="P666" s="58"/>
      <c r="Q666" s="58"/>
      <c r="R666" s="58"/>
      <c r="S666" s="58"/>
      <c r="T666" s="58"/>
      <c r="U666" s="58"/>
      <c r="V666" s="58"/>
      <c r="W666" s="58"/>
      <c r="X666" s="58"/>
      <c r="Y666" s="58"/>
      <c r="Z666" s="58"/>
    </row>
    <row r="667" ht="15.75" customHeight="1">
      <c r="A667" s="98"/>
      <c r="B667" s="93"/>
      <c r="C667" s="31"/>
      <c r="D667" s="86"/>
      <c r="E667" s="87"/>
      <c r="F667" s="87"/>
      <c r="G667" s="87"/>
      <c r="H667" s="87"/>
      <c r="I667" s="157"/>
      <c r="J667" s="157"/>
      <c r="K667" s="157"/>
      <c r="L667" s="157"/>
      <c r="M667" s="79"/>
      <c r="N667" s="57"/>
      <c r="O667" s="58"/>
      <c r="P667" s="58"/>
      <c r="Q667" s="58"/>
      <c r="R667" s="58"/>
      <c r="S667" s="58"/>
      <c r="T667" s="58"/>
      <c r="U667" s="58"/>
      <c r="V667" s="58"/>
      <c r="W667" s="58"/>
      <c r="X667" s="58"/>
      <c r="Y667" s="58"/>
      <c r="Z667" s="58"/>
    </row>
    <row r="668" ht="15.75" customHeight="1">
      <c r="A668" s="98">
        <v>7.18</v>
      </c>
      <c r="B668" s="93" t="s">
        <v>516</v>
      </c>
      <c r="C668" s="31" t="s">
        <v>138</v>
      </c>
      <c r="D668" s="86"/>
      <c r="E668" s="87">
        <v>6448.0</v>
      </c>
      <c r="F668" s="87">
        <v>331.0</v>
      </c>
      <c r="G668" s="87"/>
      <c r="H668" s="91">
        <f>SUM(E668:F668)</f>
        <v>6779</v>
      </c>
      <c r="I668" s="25">
        <f>D668*E668</f>
        <v>0</v>
      </c>
      <c r="J668" s="25">
        <f>D668*F668</f>
        <v>0</v>
      </c>
      <c r="K668" s="25">
        <f>D668*G668</f>
        <v>0</v>
      </c>
      <c r="L668" s="25">
        <f>D668*H668</f>
        <v>0</v>
      </c>
      <c r="M668" s="79"/>
      <c r="N668" s="57"/>
      <c r="O668" s="58"/>
      <c r="P668" s="58"/>
      <c r="Q668" s="58"/>
      <c r="R668" s="58"/>
      <c r="S668" s="58"/>
      <c r="T668" s="58"/>
      <c r="U668" s="58"/>
      <c r="V668" s="58"/>
      <c r="W668" s="58"/>
      <c r="X668" s="58"/>
      <c r="Y668" s="58"/>
      <c r="Z668" s="58"/>
    </row>
    <row r="669" ht="15.75" customHeight="1">
      <c r="A669" s="98"/>
      <c r="B669" s="93"/>
      <c r="C669" s="31"/>
      <c r="D669" s="86"/>
      <c r="E669" s="87"/>
      <c r="F669" s="87"/>
      <c r="G669" s="87"/>
      <c r="H669" s="87"/>
      <c r="I669" s="157"/>
      <c r="J669" s="157"/>
      <c r="K669" s="157"/>
      <c r="L669" s="157"/>
      <c r="M669" s="79"/>
      <c r="N669" s="57"/>
      <c r="O669" s="58"/>
      <c r="P669" s="58"/>
      <c r="Q669" s="58"/>
      <c r="R669" s="58"/>
      <c r="S669" s="58"/>
      <c r="T669" s="58"/>
      <c r="U669" s="58"/>
      <c r="V669" s="58"/>
      <c r="W669" s="58"/>
      <c r="X669" s="58"/>
      <c r="Y669" s="58"/>
      <c r="Z669" s="58"/>
    </row>
    <row r="670" ht="15.75" customHeight="1">
      <c r="A670" s="98">
        <v>7.19</v>
      </c>
      <c r="B670" s="93" t="s">
        <v>517</v>
      </c>
      <c r="C670" s="31" t="s">
        <v>143</v>
      </c>
      <c r="D670" s="86"/>
      <c r="E670" s="87">
        <v>10.0</v>
      </c>
      <c r="F670" s="87">
        <v>10.0</v>
      </c>
      <c r="G670" s="87"/>
      <c r="H670" s="91">
        <f>SUM(E670:F670)</f>
        <v>20</v>
      </c>
      <c r="I670" s="25">
        <f>D670*E670</f>
        <v>0</v>
      </c>
      <c r="J670" s="25">
        <f>D670*F670</f>
        <v>0</v>
      </c>
      <c r="K670" s="25">
        <f>D670*G670</f>
        <v>0</v>
      </c>
      <c r="L670" s="25">
        <f>D670*H670</f>
        <v>0</v>
      </c>
      <c r="M670" s="79"/>
      <c r="N670" s="57"/>
      <c r="O670" s="58"/>
      <c r="P670" s="58"/>
      <c r="Q670" s="58"/>
      <c r="R670" s="58"/>
      <c r="S670" s="58"/>
      <c r="T670" s="58"/>
      <c r="U670" s="58"/>
      <c r="V670" s="58"/>
      <c r="W670" s="58"/>
      <c r="X670" s="58"/>
      <c r="Y670" s="58"/>
      <c r="Z670" s="58"/>
    </row>
    <row r="671" ht="15.75" customHeight="1">
      <c r="A671" s="98"/>
      <c r="B671" s="93"/>
      <c r="C671" s="31"/>
      <c r="D671" s="86"/>
      <c r="E671" s="87"/>
      <c r="F671" s="87"/>
      <c r="G671" s="87"/>
      <c r="H671" s="87"/>
      <c r="I671" s="157"/>
      <c r="J671" s="157"/>
      <c r="K671" s="157"/>
      <c r="L671" s="157"/>
      <c r="M671" s="79"/>
      <c r="N671" s="57"/>
      <c r="O671" s="58"/>
      <c r="P671" s="58"/>
      <c r="Q671" s="58"/>
      <c r="R671" s="58"/>
      <c r="S671" s="58"/>
      <c r="T671" s="58"/>
      <c r="U671" s="58"/>
      <c r="V671" s="58"/>
      <c r="W671" s="58"/>
      <c r="X671" s="58"/>
      <c r="Y671" s="58"/>
      <c r="Z671" s="58"/>
    </row>
    <row r="672" ht="15.75" customHeight="1">
      <c r="A672" s="140" t="s">
        <v>518</v>
      </c>
      <c r="B672" s="93" t="s">
        <v>519</v>
      </c>
      <c r="C672" s="31" t="s">
        <v>109</v>
      </c>
      <c r="D672" s="86"/>
      <c r="E672" s="87">
        <v>31.0</v>
      </c>
      <c r="F672" s="87">
        <v>44.0</v>
      </c>
      <c r="G672" s="87"/>
      <c r="H672" s="91">
        <f>SUM(E672:F672)</f>
        <v>75</v>
      </c>
      <c r="I672" s="25">
        <f>D672*E672</f>
        <v>0</v>
      </c>
      <c r="J672" s="25">
        <f>D672*F672</f>
        <v>0</v>
      </c>
      <c r="K672" s="25">
        <f>D672*G672</f>
        <v>0</v>
      </c>
      <c r="L672" s="25">
        <f>D672*H672</f>
        <v>0</v>
      </c>
      <c r="M672" s="115" t="s">
        <v>336</v>
      </c>
      <c r="N672" s="57"/>
      <c r="O672" s="58"/>
      <c r="P672" s="58"/>
      <c r="Q672" s="58"/>
      <c r="R672" s="58"/>
      <c r="S672" s="58"/>
      <c r="T672" s="58"/>
      <c r="U672" s="58"/>
      <c r="V672" s="58"/>
      <c r="W672" s="58"/>
      <c r="X672" s="58"/>
      <c r="Y672" s="58"/>
      <c r="Z672" s="58"/>
    </row>
    <row r="673" ht="15.75" customHeight="1">
      <c r="A673" s="98"/>
      <c r="B673" s="93"/>
      <c r="C673" s="31"/>
      <c r="D673" s="86"/>
      <c r="E673" s="87"/>
      <c r="F673" s="87"/>
      <c r="G673" s="87"/>
      <c r="H673" s="87"/>
      <c r="I673" s="157"/>
      <c r="J673" s="157"/>
      <c r="K673" s="157"/>
      <c r="L673" s="157"/>
      <c r="M673" s="79"/>
      <c r="N673" s="57"/>
      <c r="O673" s="58"/>
      <c r="P673" s="58"/>
      <c r="Q673" s="58"/>
      <c r="R673" s="58"/>
      <c r="S673" s="58"/>
      <c r="T673" s="58"/>
      <c r="U673" s="58"/>
      <c r="V673" s="58"/>
      <c r="W673" s="58"/>
      <c r="X673" s="58"/>
      <c r="Y673" s="58"/>
      <c r="Z673" s="58"/>
    </row>
    <row r="674" ht="15.75" customHeight="1">
      <c r="A674" s="98">
        <v>7.21</v>
      </c>
      <c r="B674" s="93" t="s">
        <v>520</v>
      </c>
      <c r="C674" s="31"/>
      <c r="D674" s="86"/>
      <c r="E674" s="87"/>
      <c r="F674" s="87"/>
      <c r="G674" s="87"/>
      <c r="H674" s="87"/>
      <c r="I674" s="157"/>
      <c r="J674" s="157"/>
      <c r="K674" s="157"/>
      <c r="L674" s="157"/>
      <c r="M674" s="79"/>
      <c r="N674" s="57"/>
      <c r="O674" s="58"/>
      <c r="P674" s="58"/>
      <c r="Q674" s="58"/>
      <c r="R674" s="58"/>
      <c r="S674" s="58"/>
      <c r="T674" s="58"/>
      <c r="U674" s="58"/>
      <c r="V674" s="58"/>
      <c r="W674" s="58"/>
      <c r="X674" s="58"/>
      <c r="Y674" s="58"/>
      <c r="Z674" s="58"/>
    </row>
    <row r="675" ht="15.75" customHeight="1">
      <c r="A675" s="98"/>
      <c r="B675" s="93" t="s">
        <v>521</v>
      </c>
      <c r="C675" s="31" t="s">
        <v>128</v>
      </c>
      <c r="D675" s="86"/>
      <c r="E675" s="87"/>
      <c r="F675" s="87"/>
      <c r="G675" s="87">
        <v>31.0</v>
      </c>
      <c r="H675" s="91">
        <f>SUM(E675:G675)</f>
        <v>31</v>
      </c>
      <c r="I675" s="25">
        <f>D675*E675</f>
        <v>0</v>
      </c>
      <c r="J675" s="25">
        <f>D675*F675</f>
        <v>0</v>
      </c>
      <c r="K675" s="25">
        <f>D675*G675</f>
        <v>0</v>
      </c>
      <c r="L675" s="25">
        <f>D675*H675</f>
        <v>0</v>
      </c>
      <c r="M675" s="79"/>
      <c r="N675" s="57"/>
      <c r="O675" s="58"/>
      <c r="P675" s="58"/>
      <c r="Q675" s="58"/>
      <c r="R675" s="58"/>
      <c r="S675" s="58"/>
      <c r="T675" s="58"/>
      <c r="U675" s="58"/>
      <c r="V675" s="58"/>
      <c r="W675" s="58"/>
      <c r="X675" s="58"/>
      <c r="Y675" s="58"/>
      <c r="Z675" s="58"/>
    </row>
    <row r="676" ht="15.75" customHeight="1">
      <c r="A676" s="98"/>
      <c r="B676" s="93"/>
      <c r="C676" s="31"/>
      <c r="D676" s="86"/>
      <c r="E676" s="87"/>
      <c r="F676" s="87"/>
      <c r="G676" s="87"/>
      <c r="H676" s="87"/>
      <c r="I676" s="157"/>
      <c r="J676" s="157"/>
      <c r="K676" s="157"/>
      <c r="L676" s="157"/>
      <c r="M676" s="79"/>
      <c r="N676" s="57"/>
      <c r="O676" s="58"/>
      <c r="P676" s="58"/>
      <c r="Q676" s="58"/>
      <c r="R676" s="58"/>
      <c r="S676" s="58"/>
      <c r="T676" s="58"/>
      <c r="U676" s="58"/>
      <c r="V676" s="58"/>
      <c r="W676" s="58"/>
      <c r="X676" s="58"/>
      <c r="Y676" s="58"/>
      <c r="Z676" s="58"/>
    </row>
    <row r="677" ht="15.75" customHeight="1">
      <c r="A677" s="98"/>
      <c r="B677" s="93" t="s">
        <v>522</v>
      </c>
      <c r="C677" s="31" t="s">
        <v>128</v>
      </c>
      <c r="D677" s="86"/>
      <c r="E677" s="87"/>
      <c r="F677" s="87"/>
      <c r="G677" s="87">
        <v>542.0</v>
      </c>
      <c r="H677" s="91">
        <f>SUM(E677:G677)</f>
        <v>542</v>
      </c>
      <c r="I677" s="25">
        <f>D677*E677</f>
        <v>0</v>
      </c>
      <c r="J677" s="25">
        <f>D677*F677</f>
        <v>0</v>
      </c>
      <c r="K677" s="25">
        <f>D677*G677</f>
        <v>0</v>
      </c>
      <c r="L677" s="25">
        <f>D677*H677</f>
        <v>0</v>
      </c>
      <c r="M677" s="79"/>
      <c r="N677" s="57"/>
      <c r="O677" s="58"/>
      <c r="P677" s="58"/>
      <c r="Q677" s="58"/>
      <c r="R677" s="58"/>
      <c r="S677" s="58"/>
      <c r="T677" s="58"/>
      <c r="U677" s="58"/>
      <c r="V677" s="58"/>
      <c r="W677" s="58"/>
      <c r="X677" s="58"/>
      <c r="Y677" s="58"/>
      <c r="Z677" s="58"/>
    </row>
    <row r="678" ht="15.75" customHeight="1">
      <c r="A678" s="156"/>
      <c r="B678" s="93"/>
      <c r="C678" s="157"/>
      <c r="D678" s="86"/>
      <c r="E678" s="87"/>
      <c r="F678" s="87"/>
      <c r="G678" s="87"/>
      <c r="H678" s="87"/>
      <c r="I678" s="157"/>
      <c r="J678" s="157"/>
      <c r="K678" s="157"/>
      <c r="L678" s="157"/>
      <c r="M678" s="79"/>
      <c r="N678" s="57" t="s">
        <v>523</v>
      </c>
      <c r="O678" s="58"/>
      <c r="P678" s="58"/>
      <c r="Q678" s="58"/>
      <c r="R678" s="58"/>
      <c r="S678" s="58"/>
      <c r="T678" s="58"/>
      <c r="U678" s="58"/>
      <c r="V678" s="58"/>
      <c r="W678" s="58"/>
      <c r="X678" s="58"/>
      <c r="Y678" s="58"/>
      <c r="Z678" s="58"/>
    </row>
    <row r="679" ht="15.75" customHeight="1">
      <c r="A679" s="99"/>
      <c r="B679" s="100" t="s">
        <v>524</v>
      </c>
      <c r="C679" s="101"/>
      <c r="D679" s="102"/>
      <c r="E679" s="103"/>
      <c r="F679" s="103"/>
      <c r="G679" s="103"/>
      <c r="H679" s="103"/>
      <c r="I679" s="102">
        <f t="shared" ref="I679:L679" si="11">SUM(I426:I678)</f>
        <v>0</v>
      </c>
      <c r="J679" s="102">
        <f t="shared" si="11"/>
        <v>0</v>
      </c>
      <c r="K679" s="102">
        <f t="shared" si="11"/>
        <v>0</v>
      </c>
      <c r="L679" s="102">
        <f t="shared" si="11"/>
        <v>0</v>
      </c>
      <c r="M679" s="79"/>
      <c r="N679" s="57"/>
      <c r="O679" s="58"/>
      <c r="P679" s="58"/>
      <c r="Q679" s="58"/>
      <c r="R679" s="58"/>
      <c r="S679" s="58"/>
      <c r="T679" s="58"/>
      <c r="U679" s="58"/>
      <c r="V679" s="58"/>
      <c r="W679" s="58"/>
      <c r="X679" s="58"/>
      <c r="Y679" s="58"/>
      <c r="Z679" s="58"/>
    </row>
    <row r="680" ht="15.75" customHeight="1">
      <c r="A680" s="132"/>
      <c r="B680" s="133"/>
      <c r="C680" s="134"/>
      <c r="D680" s="135"/>
      <c r="E680" s="136"/>
      <c r="F680" s="136"/>
      <c r="G680" s="136"/>
      <c r="H680" s="136"/>
      <c r="I680" s="135"/>
      <c r="J680" s="135"/>
      <c r="K680" s="135"/>
      <c r="L680" s="135"/>
      <c r="M680" s="79"/>
      <c r="N680" s="57"/>
      <c r="O680" s="58"/>
      <c r="P680" s="58"/>
      <c r="Q680" s="58"/>
      <c r="R680" s="58"/>
      <c r="S680" s="58"/>
      <c r="T680" s="58"/>
      <c r="U680" s="58"/>
      <c r="V680" s="58"/>
      <c r="W680" s="58"/>
      <c r="X680" s="58"/>
      <c r="Y680" s="58"/>
      <c r="Z680" s="58"/>
    </row>
    <row r="681" ht="15.75" customHeight="1">
      <c r="A681" s="88" t="s">
        <v>24</v>
      </c>
      <c r="B681" s="123" t="s">
        <v>25</v>
      </c>
      <c r="C681" s="111"/>
      <c r="D681" s="137"/>
      <c r="E681" s="138"/>
      <c r="F681" s="138"/>
      <c r="G681" s="138"/>
      <c r="H681" s="138"/>
      <c r="I681" s="137"/>
      <c r="J681" s="137"/>
      <c r="K681" s="137"/>
      <c r="L681" s="137"/>
      <c r="M681" s="79"/>
      <c r="N681" s="57"/>
      <c r="O681" s="58"/>
      <c r="P681" s="58"/>
      <c r="Q681" s="58"/>
      <c r="R681" s="58"/>
      <c r="S681" s="58"/>
      <c r="T681" s="58"/>
      <c r="U681" s="58"/>
      <c r="V681" s="58"/>
      <c r="W681" s="58"/>
      <c r="X681" s="58"/>
      <c r="Y681" s="58"/>
      <c r="Z681" s="58"/>
    </row>
    <row r="682" ht="194.25" customHeight="1">
      <c r="A682" s="98">
        <v>8.1</v>
      </c>
      <c r="B682" s="32" t="s">
        <v>525</v>
      </c>
      <c r="C682" s="31" t="s">
        <v>109</v>
      </c>
      <c r="D682" s="86"/>
      <c r="E682" s="87" t="s">
        <v>129</v>
      </c>
      <c r="F682" s="87">
        <v>1234.0</v>
      </c>
      <c r="G682" s="87"/>
      <c r="H682" s="91">
        <f>SUM(E682:G682)</f>
        <v>1234</v>
      </c>
      <c r="I682" s="25"/>
      <c r="J682" s="25">
        <f>D682*F682</f>
        <v>0</v>
      </c>
      <c r="K682" s="25">
        <f>D682*G682</f>
        <v>0</v>
      </c>
      <c r="L682" s="25">
        <f>D682*H682</f>
        <v>0</v>
      </c>
      <c r="M682" s="79"/>
      <c r="N682" s="57"/>
      <c r="O682" s="57" t="s">
        <v>526</v>
      </c>
      <c r="P682" s="58"/>
      <c r="Q682" s="58"/>
      <c r="R682" s="58"/>
      <c r="S682" s="58"/>
      <c r="T682" s="58"/>
      <c r="U682" s="58"/>
      <c r="V682" s="58"/>
      <c r="W682" s="58"/>
      <c r="X682" s="58"/>
      <c r="Y682" s="58"/>
      <c r="Z682" s="58"/>
    </row>
    <row r="683" ht="15.75" customHeight="1">
      <c r="A683" s="146"/>
      <c r="B683" s="32" t="s">
        <v>527</v>
      </c>
      <c r="C683" s="111"/>
      <c r="D683" s="137"/>
      <c r="E683" s="138"/>
      <c r="F683" s="138"/>
      <c r="G683" s="138"/>
      <c r="H683" s="138"/>
      <c r="I683" s="137"/>
      <c r="J683" s="137"/>
      <c r="K683" s="137"/>
      <c r="L683" s="137"/>
      <c r="M683" s="79"/>
      <c r="N683" s="57"/>
      <c r="O683" s="58"/>
      <c r="P683" s="58"/>
      <c r="Q683" s="58"/>
      <c r="R683" s="58"/>
      <c r="S683" s="58"/>
      <c r="T683" s="58"/>
      <c r="U683" s="58"/>
      <c r="V683" s="58"/>
      <c r="W683" s="58"/>
      <c r="X683" s="58"/>
      <c r="Y683" s="58"/>
      <c r="Z683" s="58"/>
    </row>
    <row r="684" ht="15.75" customHeight="1">
      <c r="A684" s="146"/>
      <c r="B684" s="123"/>
      <c r="C684" s="111"/>
      <c r="D684" s="137"/>
      <c r="E684" s="138"/>
      <c r="F684" s="138"/>
      <c r="G684" s="138"/>
      <c r="H684" s="138"/>
      <c r="I684" s="137"/>
      <c r="J684" s="137"/>
      <c r="K684" s="137"/>
      <c r="L684" s="137"/>
      <c r="M684" s="79"/>
      <c r="N684" s="57"/>
      <c r="O684" s="58"/>
      <c r="P684" s="58"/>
      <c r="Q684" s="58"/>
      <c r="R684" s="58"/>
      <c r="S684" s="58"/>
      <c r="T684" s="58"/>
      <c r="U684" s="58"/>
      <c r="V684" s="58"/>
      <c r="W684" s="58"/>
      <c r="X684" s="58"/>
      <c r="Y684" s="58"/>
      <c r="Z684" s="58"/>
    </row>
    <row r="685" ht="190.5" customHeight="1">
      <c r="A685" s="98">
        <v>8.2</v>
      </c>
      <c r="B685" s="32" t="s">
        <v>528</v>
      </c>
      <c r="C685" s="111"/>
      <c r="D685" s="137"/>
      <c r="E685" s="138"/>
      <c r="F685" s="138"/>
      <c r="G685" s="138"/>
      <c r="H685" s="138"/>
      <c r="I685" s="137"/>
      <c r="J685" s="137"/>
      <c r="K685" s="137"/>
      <c r="L685" s="137"/>
      <c r="M685" s="79"/>
      <c r="N685" s="57"/>
      <c r="O685" s="58"/>
      <c r="P685" s="58"/>
      <c r="Q685" s="58"/>
      <c r="R685" s="58"/>
      <c r="S685" s="58"/>
      <c r="T685" s="58"/>
      <c r="U685" s="58"/>
      <c r="V685" s="58"/>
      <c r="W685" s="58"/>
      <c r="X685" s="58"/>
      <c r="Y685" s="58"/>
      <c r="Z685" s="58"/>
    </row>
    <row r="686" ht="15.75" customHeight="1">
      <c r="A686" s="146"/>
      <c r="B686" s="32" t="s">
        <v>529</v>
      </c>
      <c r="C686" s="111"/>
      <c r="D686" s="137"/>
      <c r="E686" s="138"/>
      <c r="F686" s="138"/>
      <c r="G686" s="138"/>
      <c r="H686" s="138"/>
      <c r="I686" s="137"/>
      <c r="J686" s="137"/>
      <c r="K686" s="137"/>
      <c r="L686" s="137"/>
      <c r="M686" s="79"/>
      <c r="N686" s="57"/>
      <c r="O686" s="58"/>
      <c r="P686" s="58"/>
      <c r="Q686" s="58"/>
      <c r="R686" s="58"/>
      <c r="S686" s="58"/>
      <c r="T686" s="58"/>
      <c r="U686" s="58"/>
      <c r="V686" s="58"/>
      <c r="W686" s="58"/>
      <c r="X686" s="58"/>
      <c r="Y686" s="58"/>
      <c r="Z686" s="58"/>
    </row>
    <row r="687" ht="15.75" customHeight="1">
      <c r="A687" s="98" t="s">
        <v>530</v>
      </c>
      <c r="B687" s="32" t="s">
        <v>531</v>
      </c>
      <c r="C687" s="31" t="s">
        <v>109</v>
      </c>
      <c r="D687" s="86"/>
      <c r="E687" s="87" t="s">
        <v>59</v>
      </c>
      <c r="F687" s="87" t="s">
        <v>59</v>
      </c>
      <c r="G687" s="87"/>
      <c r="H687" s="87"/>
      <c r="I687" s="137"/>
      <c r="J687" s="137"/>
      <c r="K687" s="137"/>
      <c r="L687" s="137"/>
      <c r="M687" s="79"/>
      <c r="N687" s="57"/>
      <c r="O687" s="58"/>
      <c r="P687" s="58"/>
      <c r="Q687" s="58"/>
      <c r="R687" s="58"/>
      <c r="S687" s="58"/>
      <c r="T687" s="58"/>
      <c r="U687" s="58"/>
      <c r="V687" s="58"/>
      <c r="W687" s="58"/>
      <c r="X687" s="58"/>
      <c r="Y687" s="58"/>
      <c r="Z687" s="58"/>
    </row>
    <row r="688" ht="15.75" customHeight="1">
      <c r="A688" s="146"/>
      <c r="B688" s="123"/>
      <c r="C688" s="111"/>
      <c r="D688" s="137"/>
      <c r="E688" s="138"/>
      <c r="F688" s="138"/>
      <c r="G688" s="138"/>
      <c r="H688" s="138"/>
      <c r="I688" s="137"/>
      <c r="J688" s="137"/>
      <c r="K688" s="137"/>
      <c r="L688" s="137"/>
      <c r="M688" s="79"/>
      <c r="N688" s="57"/>
      <c r="O688" s="58"/>
      <c r="P688" s="58"/>
      <c r="Q688" s="58"/>
      <c r="R688" s="58"/>
      <c r="S688" s="58"/>
      <c r="T688" s="58"/>
      <c r="U688" s="58"/>
      <c r="V688" s="58"/>
      <c r="W688" s="58"/>
      <c r="X688" s="58"/>
      <c r="Y688" s="58"/>
      <c r="Z688" s="58"/>
    </row>
    <row r="689" ht="192.75" customHeight="1">
      <c r="A689" s="98">
        <v>8.3</v>
      </c>
      <c r="B689" s="32" t="s">
        <v>532</v>
      </c>
      <c r="C689" s="31"/>
      <c r="D689" s="86"/>
      <c r="E689" s="138"/>
      <c r="F689" s="138"/>
      <c r="G689" s="138"/>
      <c r="H689" s="138"/>
      <c r="I689" s="137"/>
      <c r="J689" s="137"/>
      <c r="K689" s="137"/>
      <c r="L689" s="137"/>
      <c r="M689" s="79"/>
      <c r="N689" s="57"/>
      <c r="O689" s="58"/>
      <c r="P689" s="58"/>
      <c r="Q689" s="58"/>
      <c r="R689" s="58"/>
      <c r="S689" s="58"/>
      <c r="T689" s="58"/>
      <c r="U689" s="58"/>
      <c r="V689" s="58"/>
      <c r="W689" s="58"/>
      <c r="X689" s="58"/>
      <c r="Y689" s="58"/>
      <c r="Z689" s="58"/>
    </row>
    <row r="690" ht="15.75" customHeight="1">
      <c r="A690" s="146"/>
      <c r="B690" s="32" t="s">
        <v>533</v>
      </c>
      <c r="C690" s="111"/>
      <c r="D690" s="137"/>
      <c r="E690" s="138"/>
      <c r="F690" s="138"/>
      <c r="G690" s="138"/>
      <c r="H690" s="138"/>
      <c r="I690" s="137"/>
      <c r="J690" s="137"/>
      <c r="K690" s="137"/>
      <c r="L690" s="137"/>
      <c r="M690" s="79"/>
      <c r="N690" s="57"/>
      <c r="O690" s="58"/>
      <c r="P690" s="58"/>
      <c r="Q690" s="58"/>
      <c r="R690" s="58"/>
      <c r="S690" s="58"/>
      <c r="T690" s="58"/>
      <c r="U690" s="58"/>
      <c r="V690" s="58"/>
      <c r="W690" s="58"/>
      <c r="X690" s="58"/>
      <c r="Y690" s="58"/>
      <c r="Z690" s="58"/>
    </row>
    <row r="691" ht="15.75" customHeight="1">
      <c r="A691" s="146"/>
      <c r="B691" s="32" t="s">
        <v>534</v>
      </c>
      <c r="C691" s="31" t="s">
        <v>109</v>
      </c>
      <c r="D691" s="86"/>
      <c r="E691" s="87" t="s">
        <v>129</v>
      </c>
      <c r="F691" s="87">
        <v>298.0</v>
      </c>
      <c r="G691" s="87"/>
      <c r="H691" s="91">
        <f t="shared" ref="H691:H694" si="12">SUM(E691:G691)</f>
        <v>298</v>
      </c>
      <c r="I691" s="25"/>
      <c r="J691" s="25">
        <f t="shared" ref="J691:J694" si="13">D691*F691</f>
        <v>0</v>
      </c>
      <c r="K691" s="25">
        <f t="shared" ref="K691:K694" si="14">D691*G691</f>
        <v>0</v>
      </c>
      <c r="L691" s="25">
        <f t="shared" ref="L691:L694" si="15">D691*H691</f>
        <v>0</v>
      </c>
      <c r="M691" s="79"/>
      <c r="N691" s="57"/>
      <c r="O691" s="58"/>
      <c r="P691" s="58"/>
      <c r="Q691" s="58"/>
      <c r="R691" s="58"/>
      <c r="S691" s="58"/>
      <c r="T691" s="58"/>
      <c r="U691" s="58"/>
      <c r="V691" s="58"/>
      <c r="W691" s="58"/>
      <c r="X691" s="58"/>
      <c r="Y691" s="58"/>
      <c r="Z691" s="58"/>
    </row>
    <row r="692" ht="15.75" customHeight="1">
      <c r="A692" s="146"/>
      <c r="B692" s="32" t="s">
        <v>535</v>
      </c>
      <c r="C692" s="31" t="s">
        <v>109</v>
      </c>
      <c r="D692" s="86"/>
      <c r="E692" s="87" t="s">
        <v>129</v>
      </c>
      <c r="F692" s="87">
        <v>265.0</v>
      </c>
      <c r="G692" s="87"/>
      <c r="H692" s="91">
        <f t="shared" si="12"/>
        <v>265</v>
      </c>
      <c r="I692" s="25"/>
      <c r="J692" s="25">
        <f t="shared" si="13"/>
        <v>0</v>
      </c>
      <c r="K692" s="25">
        <f t="shared" si="14"/>
        <v>0</v>
      </c>
      <c r="L692" s="25">
        <f t="shared" si="15"/>
        <v>0</v>
      </c>
      <c r="M692" s="79"/>
      <c r="N692" s="57"/>
      <c r="O692" s="58"/>
      <c r="P692" s="58"/>
      <c r="Q692" s="58"/>
      <c r="R692" s="58"/>
      <c r="S692" s="58"/>
      <c r="T692" s="58"/>
      <c r="U692" s="58"/>
      <c r="V692" s="58"/>
      <c r="W692" s="58"/>
      <c r="X692" s="58"/>
      <c r="Y692" s="58"/>
      <c r="Z692" s="58"/>
    </row>
    <row r="693" ht="15.75" customHeight="1">
      <c r="A693" s="146"/>
      <c r="B693" s="32" t="s">
        <v>536</v>
      </c>
      <c r="C693" s="31" t="s">
        <v>109</v>
      </c>
      <c r="D693" s="86"/>
      <c r="E693" s="87" t="s">
        <v>129</v>
      </c>
      <c r="F693" s="87">
        <v>366.0</v>
      </c>
      <c r="G693" s="87"/>
      <c r="H693" s="91">
        <f t="shared" si="12"/>
        <v>366</v>
      </c>
      <c r="I693" s="25"/>
      <c r="J693" s="25">
        <f t="shared" si="13"/>
        <v>0</v>
      </c>
      <c r="K693" s="25">
        <f t="shared" si="14"/>
        <v>0</v>
      </c>
      <c r="L693" s="25">
        <f t="shared" si="15"/>
        <v>0</v>
      </c>
      <c r="M693" s="79"/>
      <c r="N693" s="57"/>
      <c r="O693" s="58"/>
      <c r="P693" s="58"/>
      <c r="Q693" s="58"/>
      <c r="R693" s="58"/>
      <c r="S693" s="58"/>
      <c r="T693" s="58"/>
      <c r="U693" s="58"/>
      <c r="V693" s="58"/>
      <c r="W693" s="58"/>
      <c r="X693" s="58"/>
      <c r="Y693" s="58"/>
      <c r="Z693" s="58"/>
    </row>
    <row r="694" ht="15.75" customHeight="1">
      <c r="A694" s="146"/>
      <c r="B694" s="32" t="s">
        <v>537</v>
      </c>
      <c r="C694" s="31" t="s">
        <v>109</v>
      </c>
      <c r="D694" s="86"/>
      <c r="E694" s="87" t="s">
        <v>129</v>
      </c>
      <c r="F694" s="87">
        <v>57.0</v>
      </c>
      <c r="G694" s="87"/>
      <c r="H694" s="91">
        <f t="shared" si="12"/>
        <v>57</v>
      </c>
      <c r="I694" s="25"/>
      <c r="J694" s="25">
        <f t="shared" si="13"/>
        <v>0</v>
      </c>
      <c r="K694" s="25">
        <f t="shared" si="14"/>
        <v>0</v>
      </c>
      <c r="L694" s="25">
        <f t="shared" si="15"/>
        <v>0</v>
      </c>
      <c r="M694" s="79"/>
      <c r="N694" s="57"/>
      <c r="O694" s="58"/>
      <c r="P694" s="58"/>
      <c r="Q694" s="58"/>
      <c r="R694" s="58"/>
      <c r="S694" s="58"/>
      <c r="T694" s="58"/>
      <c r="U694" s="58"/>
      <c r="V694" s="58"/>
      <c r="W694" s="58"/>
      <c r="X694" s="58"/>
      <c r="Y694" s="58"/>
      <c r="Z694" s="58"/>
    </row>
    <row r="695" ht="15.75" customHeight="1">
      <c r="A695" s="146"/>
      <c r="B695" s="32"/>
      <c r="C695" s="31"/>
      <c r="D695" s="137"/>
      <c r="E695" s="138"/>
      <c r="F695" s="138"/>
      <c r="G695" s="138"/>
      <c r="H695" s="138"/>
      <c r="I695" s="137"/>
      <c r="J695" s="137"/>
      <c r="K695" s="137"/>
      <c r="L695" s="137"/>
      <c r="M695" s="79"/>
      <c r="N695" s="57"/>
      <c r="O695" s="58"/>
      <c r="P695" s="58"/>
      <c r="Q695" s="58"/>
      <c r="R695" s="58"/>
      <c r="S695" s="58"/>
      <c r="T695" s="58"/>
      <c r="U695" s="58"/>
      <c r="V695" s="58"/>
      <c r="W695" s="58"/>
      <c r="X695" s="58"/>
      <c r="Y695" s="58"/>
      <c r="Z695" s="58"/>
    </row>
    <row r="696" ht="15.75" customHeight="1">
      <c r="A696" s="98">
        <v>8.4</v>
      </c>
      <c r="B696" s="32" t="s">
        <v>538</v>
      </c>
      <c r="C696" s="31" t="s">
        <v>109</v>
      </c>
      <c r="D696" s="86"/>
      <c r="E696" s="87">
        <v>143.0</v>
      </c>
      <c r="F696" s="87" t="s">
        <v>129</v>
      </c>
      <c r="G696" s="87"/>
      <c r="H696" s="91">
        <f>SUM(E696:G696)</f>
        <v>143</v>
      </c>
      <c r="I696" s="25">
        <f>D696*E696</f>
        <v>0</v>
      </c>
      <c r="J696" s="25"/>
      <c r="K696" s="25">
        <f>D696*G696</f>
        <v>0</v>
      </c>
      <c r="L696" s="25">
        <f>D696*H696</f>
        <v>0</v>
      </c>
      <c r="M696" s="79"/>
      <c r="N696" s="57"/>
      <c r="O696" s="58"/>
      <c r="P696" s="58"/>
      <c r="Q696" s="58"/>
      <c r="R696" s="58"/>
      <c r="S696" s="58"/>
      <c r="T696" s="58"/>
      <c r="U696" s="58"/>
      <c r="V696" s="58"/>
      <c r="W696" s="58"/>
      <c r="X696" s="58"/>
      <c r="Y696" s="58"/>
      <c r="Z696" s="58"/>
    </row>
    <row r="697" ht="15.75" customHeight="1">
      <c r="A697" s="146"/>
      <c r="B697" s="123"/>
      <c r="C697" s="111"/>
      <c r="D697" s="137"/>
      <c r="E697" s="138"/>
      <c r="F697" s="138"/>
      <c r="G697" s="138"/>
      <c r="H697" s="138"/>
      <c r="I697" s="137"/>
      <c r="J697" s="137"/>
      <c r="K697" s="137"/>
      <c r="L697" s="137"/>
      <c r="M697" s="79"/>
      <c r="N697" s="57"/>
      <c r="O697" s="58"/>
      <c r="P697" s="58"/>
      <c r="Q697" s="58"/>
      <c r="R697" s="58"/>
      <c r="S697" s="58"/>
      <c r="T697" s="58"/>
      <c r="U697" s="58"/>
      <c r="V697" s="58"/>
      <c r="W697" s="58"/>
      <c r="X697" s="58"/>
      <c r="Y697" s="58"/>
      <c r="Z697" s="58"/>
    </row>
    <row r="698" ht="15.75" customHeight="1">
      <c r="A698" s="98">
        <v>8.5</v>
      </c>
      <c r="B698" s="32" t="s">
        <v>539</v>
      </c>
      <c r="C698" s="31" t="s">
        <v>109</v>
      </c>
      <c r="D698" s="86"/>
      <c r="E698" s="87" t="s">
        <v>129</v>
      </c>
      <c r="F698" s="87">
        <v>1341.0</v>
      </c>
      <c r="G698" s="87"/>
      <c r="H698" s="91">
        <f>SUM(E698:G698)</f>
        <v>1341</v>
      </c>
      <c r="I698" s="25"/>
      <c r="J698" s="25">
        <f>D698*F698</f>
        <v>0</v>
      </c>
      <c r="K698" s="25">
        <f>D698*G698</f>
        <v>0</v>
      </c>
      <c r="L698" s="25">
        <f>D698*H698</f>
        <v>0</v>
      </c>
      <c r="M698" s="79"/>
      <c r="N698" s="57"/>
      <c r="O698" s="58"/>
      <c r="P698" s="58"/>
      <c r="Q698" s="58"/>
      <c r="R698" s="58"/>
      <c r="S698" s="58"/>
      <c r="T698" s="58"/>
      <c r="U698" s="58"/>
      <c r="V698" s="58"/>
      <c r="W698" s="58"/>
      <c r="X698" s="58"/>
      <c r="Y698" s="58"/>
      <c r="Z698" s="58"/>
    </row>
    <row r="699" ht="15.75" customHeight="1">
      <c r="A699" s="146"/>
      <c r="B699" s="32" t="s">
        <v>540</v>
      </c>
      <c r="C699" s="111"/>
      <c r="D699" s="137"/>
      <c r="E699" s="138"/>
      <c r="F699" s="138"/>
      <c r="G699" s="138"/>
      <c r="H699" s="138"/>
      <c r="I699" s="137"/>
      <c r="J699" s="137"/>
      <c r="K699" s="137"/>
      <c r="L699" s="137"/>
      <c r="M699" s="79"/>
      <c r="N699" s="57"/>
      <c r="O699" s="58"/>
      <c r="P699" s="58"/>
      <c r="Q699" s="58"/>
      <c r="R699" s="58"/>
      <c r="S699" s="58"/>
      <c r="T699" s="58"/>
      <c r="U699" s="58"/>
      <c r="V699" s="58"/>
      <c r="W699" s="58"/>
      <c r="X699" s="58"/>
      <c r="Y699" s="58"/>
      <c r="Z699" s="58"/>
    </row>
    <row r="700" ht="15.75" customHeight="1">
      <c r="A700" s="146"/>
      <c r="B700" s="32"/>
      <c r="C700" s="111"/>
      <c r="D700" s="137"/>
      <c r="E700" s="138"/>
      <c r="F700" s="138"/>
      <c r="G700" s="138"/>
      <c r="H700" s="138"/>
      <c r="I700" s="137"/>
      <c r="J700" s="137"/>
      <c r="K700" s="137"/>
      <c r="L700" s="137"/>
      <c r="M700" s="79"/>
      <c r="N700" s="57"/>
      <c r="O700" s="58"/>
      <c r="P700" s="58"/>
      <c r="Q700" s="58"/>
      <c r="R700" s="58"/>
      <c r="S700" s="58"/>
      <c r="T700" s="58"/>
      <c r="U700" s="58"/>
      <c r="V700" s="58"/>
      <c r="W700" s="58"/>
      <c r="X700" s="58"/>
      <c r="Y700" s="58"/>
      <c r="Z700" s="58"/>
    </row>
    <row r="701" ht="15.75" customHeight="1">
      <c r="A701" s="98">
        <v>8.6</v>
      </c>
      <c r="B701" s="32" t="s">
        <v>541</v>
      </c>
      <c r="C701" s="31" t="s">
        <v>542</v>
      </c>
      <c r="D701" s="86"/>
      <c r="E701" s="138" t="s">
        <v>129</v>
      </c>
      <c r="F701" s="87">
        <v>285.0</v>
      </c>
      <c r="G701" s="87"/>
      <c r="H701" s="91">
        <f>SUM(E701:G701)</f>
        <v>285</v>
      </c>
      <c r="I701" s="25"/>
      <c r="J701" s="25">
        <f>D701*F701</f>
        <v>0</v>
      </c>
      <c r="K701" s="25">
        <f>D701*G701</f>
        <v>0</v>
      </c>
      <c r="L701" s="25">
        <f>D701*H701</f>
        <v>0</v>
      </c>
      <c r="M701" s="115"/>
      <c r="N701" s="57"/>
      <c r="O701" s="58"/>
      <c r="P701" s="58"/>
      <c r="Q701" s="58"/>
      <c r="R701" s="58"/>
      <c r="S701" s="58"/>
      <c r="T701" s="58"/>
      <c r="U701" s="58"/>
      <c r="V701" s="58"/>
      <c r="W701" s="58"/>
      <c r="X701" s="58"/>
      <c r="Y701" s="58"/>
      <c r="Z701" s="58"/>
    </row>
    <row r="702" ht="15.75" customHeight="1">
      <c r="A702" s="146"/>
      <c r="B702" s="32"/>
      <c r="C702" s="111"/>
      <c r="D702" s="137"/>
      <c r="E702" s="138"/>
      <c r="F702" s="138"/>
      <c r="G702" s="138"/>
      <c r="H702" s="138"/>
      <c r="I702" s="137"/>
      <c r="J702" s="159"/>
      <c r="K702" s="137"/>
      <c r="L702" s="137"/>
      <c r="M702" s="160"/>
      <c r="N702" s="57"/>
      <c r="O702" s="58"/>
      <c r="P702" s="58"/>
      <c r="Q702" s="58"/>
      <c r="R702" s="58"/>
      <c r="S702" s="58"/>
      <c r="T702" s="58"/>
      <c r="U702" s="58"/>
      <c r="V702" s="58"/>
      <c r="W702" s="58"/>
      <c r="X702" s="58"/>
      <c r="Y702" s="58"/>
      <c r="Z702" s="58"/>
    </row>
    <row r="703" ht="203.25" customHeight="1">
      <c r="A703" s="98">
        <v>8.7</v>
      </c>
      <c r="B703" s="32" t="s">
        <v>543</v>
      </c>
      <c r="C703" s="31" t="s">
        <v>542</v>
      </c>
      <c r="D703" s="137"/>
      <c r="E703" s="138" t="s">
        <v>129</v>
      </c>
      <c r="F703" s="87">
        <v>366.0</v>
      </c>
      <c r="G703" s="87"/>
      <c r="H703" s="91">
        <f>SUM(E703:G703)</f>
        <v>366</v>
      </c>
      <c r="I703" s="25"/>
      <c r="J703" s="25">
        <f>D703*F703</f>
        <v>0</v>
      </c>
      <c r="K703" s="25">
        <f>D703*G703</f>
        <v>0</v>
      </c>
      <c r="L703" s="25">
        <f>D703*H703</f>
        <v>0</v>
      </c>
      <c r="M703" s="115"/>
      <c r="N703" s="57"/>
      <c r="O703" s="58"/>
      <c r="P703" s="58"/>
      <c r="Q703" s="58"/>
      <c r="R703" s="58"/>
      <c r="S703" s="58"/>
      <c r="T703" s="58"/>
      <c r="U703" s="58"/>
      <c r="V703" s="58"/>
      <c r="W703" s="58"/>
      <c r="X703" s="58"/>
      <c r="Y703" s="58"/>
      <c r="Z703" s="58"/>
    </row>
    <row r="704" ht="15.75" customHeight="1">
      <c r="A704" s="146"/>
      <c r="B704" s="123"/>
      <c r="C704" s="111"/>
      <c r="D704" s="137"/>
      <c r="E704" s="138"/>
      <c r="F704" s="138"/>
      <c r="G704" s="138"/>
      <c r="H704" s="138"/>
      <c r="I704" s="137"/>
      <c r="J704" s="137"/>
      <c r="K704" s="137"/>
      <c r="L704" s="137"/>
      <c r="M704" s="79"/>
      <c r="N704" s="57"/>
      <c r="O704" s="58"/>
      <c r="P704" s="58"/>
      <c r="Q704" s="58"/>
      <c r="R704" s="58"/>
      <c r="S704" s="58"/>
      <c r="T704" s="58"/>
      <c r="U704" s="58"/>
      <c r="V704" s="58"/>
      <c r="W704" s="58"/>
      <c r="X704" s="58"/>
      <c r="Y704" s="58"/>
      <c r="Z704" s="58"/>
    </row>
    <row r="705" ht="15.75" customHeight="1">
      <c r="A705" s="99"/>
      <c r="B705" s="100" t="s">
        <v>544</v>
      </c>
      <c r="C705" s="101"/>
      <c r="D705" s="102"/>
      <c r="E705" s="103"/>
      <c r="F705" s="103"/>
      <c r="G705" s="103"/>
      <c r="H705" s="103"/>
      <c r="I705" s="102">
        <f t="shared" ref="I705:L705" si="16">SUM(I682:I704)</f>
        <v>0</v>
      </c>
      <c r="J705" s="102">
        <f t="shared" si="16"/>
        <v>0</v>
      </c>
      <c r="K705" s="102">
        <f t="shared" si="16"/>
        <v>0</v>
      </c>
      <c r="L705" s="102">
        <f t="shared" si="16"/>
        <v>0</v>
      </c>
      <c r="M705" s="79"/>
      <c r="N705" s="57"/>
      <c r="O705" s="58"/>
      <c r="P705" s="58"/>
      <c r="Q705" s="58"/>
      <c r="R705" s="58"/>
      <c r="S705" s="58"/>
      <c r="T705" s="58"/>
      <c r="U705" s="58"/>
      <c r="V705" s="58"/>
      <c r="W705" s="58"/>
      <c r="X705" s="58"/>
      <c r="Y705" s="58"/>
      <c r="Z705" s="58"/>
    </row>
    <row r="706" ht="15.75" customHeight="1">
      <c r="A706" s="132"/>
      <c r="B706" s="133"/>
      <c r="C706" s="134"/>
      <c r="D706" s="135"/>
      <c r="E706" s="136"/>
      <c r="F706" s="136"/>
      <c r="G706" s="136"/>
      <c r="H706" s="136"/>
      <c r="I706" s="135"/>
      <c r="J706" s="135"/>
      <c r="K706" s="135"/>
      <c r="L706" s="135"/>
      <c r="M706" s="79"/>
      <c r="N706" s="57"/>
      <c r="O706" s="58"/>
      <c r="P706" s="58"/>
      <c r="Q706" s="58"/>
      <c r="R706" s="58"/>
      <c r="S706" s="58"/>
      <c r="T706" s="58"/>
      <c r="U706" s="58"/>
      <c r="V706" s="58"/>
      <c r="W706" s="58"/>
      <c r="X706" s="58"/>
      <c r="Y706" s="58"/>
      <c r="Z706" s="58"/>
    </row>
    <row r="707" ht="15.75" customHeight="1">
      <c r="A707" s="161" t="s">
        <v>26</v>
      </c>
      <c r="B707" s="23" t="s">
        <v>27</v>
      </c>
      <c r="C707" s="162"/>
      <c r="D707" s="137"/>
      <c r="E707" s="138"/>
      <c r="F707" s="138"/>
      <c r="G707" s="138"/>
      <c r="H707" s="138"/>
      <c r="I707" s="137"/>
      <c r="J707" s="137"/>
      <c r="K707" s="137"/>
      <c r="L707" s="137"/>
      <c r="M707" s="79"/>
      <c r="N707" s="57"/>
      <c r="O707" s="58"/>
      <c r="P707" s="58"/>
      <c r="Q707" s="58"/>
      <c r="R707" s="58"/>
      <c r="S707" s="58"/>
      <c r="T707" s="58"/>
      <c r="U707" s="58"/>
      <c r="V707" s="58"/>
      <c r="W707" s="58"/>
      <c r="X707" s="58"/>
      <c r="Y707" s="58"/>
      <c r="Z707" s="58"/>
    </row>
    <row r="708" ht="15.75" customHeight="1">
      <c r="A708" s="163">
        <v>9.1</v>
      </c>
      <c r="B708" s="164" t="s">
        <v>545</v>
      </c>
      <c r="C708" s="24" t="s">
        <v>109</v>
      </c>
      <c r="D708" s="137"/>
      <c r="E708" s="87" t="s">
        <v>546</v>
      </c>
      <c r="F708" s="87" t="s">
        <v>546</v>
      </c>
      <c r="G708" s="87"/>
      <c r="H708" s="91">
        <f>SUM(E708:G708)</f>
        <v>0</v>
      </c>
      <c r="I708" s="137"/>
      <c r="J708" s="137"/>
      <c r="K708" s="137"/>
      <c r="L708" s="25">
        <f>D708*H708</f>
        <v>0</v>
      </c>
      <c r="M708" s="79"/>
      <c r="N708" s="57" t="s">
        <v>547</v>
      </c>
      <c r="O708" s="58"/>
      <c r="P708" s="58"/>
      <c r="Q708" s="58"/>
      <c r="R708" s="58"/>
      <c r="S708" s="58"/>
      <c r="T708" s="58"/>
      <c r="U708" s="58"/>
      <c r="V708" s="58"/>
      <c r="W708" s="58"/>
      <c r="X708" s="58"/>
      <c r="Y708" s="58"/>
      <c r="Z708" s="58"/>
    </row>
    <row r="709" ht="15.75" customHeight="1">
      <c r="A709" s="163"/>
      <c r="B709" s="32"/>
      <c r="C709" s="24"/>
      <c r="D709" s="137"/>
      <c r="E709" s="138"/>
      <c r="F709" s="138"/>
      <c r="G709" s="138"/>
      <c r="H709" s="138"/>
      <c r="I709" s="137"/>
      <c r="J709" s="137"/>
      <c r="K709" s="137"/>
      <c r="L709" s="137"/>
      <c r="M709" s="79"/>
      <c r="N709" s="57"/>
      <c r="O709" s="58"/>
      <c r="P709" s="58"/>
      <c r="Q709" s="58"/>
      <c r="R709" s="58"/>
      <c r="S709" s="58"/>
      <c r="T709" s="58"/>
      <c r="U709" s="58"/>
      <c r="V709" s="58"/>
      <c r="W709" s="58"/>
      <c r="X709" s="58"/>
      <c r="Y709" s="58"/>
      <c r="Z709" s="58"/>
    </row>
    <row r="710" ht="15.75" customHeight="1">
      <c r="A710" s="163">
        <v>9.2</v>
      </c>
      <c r="B710" s="165" t="s">
        <v>548</v>
      </c>
      <c r="C710" s="166"/>
      <c r="D710" s="137"/>
      <c r="E710" s="138"/>
      <c r="F710" s="138"/>
      <c r="G710" s="138"/>
      <c r="H710" s="138"/>
      <c r="I710" s="137"/>
      <c r="J710" s="137"/>
      <c r="K710" s="137"/>
      <c r="L710" s="137"/>
      <c r="M710" s="79"/>
      <c r="N710" s="57"/>
      <c r="O710" s="58"/>
      <c r="P710" s="58"/>
      <c r="Q710" s="58"/>
      <c r="R710" s="58"/>
      <c r="S710" s="58"/>
      <c r="T710" s="58"/>
      <c r="U710" s="58"/>
      <c r="V710" s="58"/>
      <c r="W710" s="58"/>
      <c r="X710" s="58"/>
      <c r="Y710" s="58"/>
      <c r="Z710" s="58"/>
    </row>
    <row r="711" ht="15.75" customHeight="1">
      <c r="A711" s="163"/>
      <c r="B711" s="167" t="s">
        <v>549</v>
      </c>
      <c r="C711" s="24" t="s">
        <v>109</v>
      </c>
      <c r="D711" s="86"/>
      <c r="E711" s="87">
        <v>437.0</v>
      </c>
      <c r="F711" s="87">
        <v>156.0</v>
      </c>
      <c r="G711" s="87"/>
      <c r="H711" s="91">
        <f>SUM(E711:G711)</f>
        <v>593</v>
      </c>
      <c r="I711" s="25">
        <f>D711*E711</f>
        <v>0</v>
      </c>
      <c r="J711" s="25">
        <f>D711*F711</f>
        <v>0</v>
      </c>
      <c r="K711" s="137"/>
      <c r="L711" s="25">
        <f>D711*H711</f>
        <v>0</v>
      </c>
      <c r="M711" s="115" t="s">
        <v>336</v>
      </c>
      <c r="N711" s="57"/>
      <c r="O711" s="58"/>
      <c r="P711" s="58"/>
      <c r="Q711" s="58"/>
      <c r="R711" s="58"/>
      <c r="S711" s="58"/>
      <c r="T711" s="58"/>
      <c r="U711" s="58"/>
      <c r="V711" s="58"/>
      <c r="W711" s="58"/>
      <c r="X711" s="58"/>
      <c r="Y711" s="58"/>
      <c r="Z711" s="58"/>
    </row>
    <row r="712" ht="15.75" customHeight="1">
      <c r="A712" s="163"/>
      <c r="B712" s="32"/>
      <c r="C712" s="24"/>
      <c r="D712" s="137"/>
      <c r="E712" s="138"/>
      <c r="F712" s="138"/>
      <c r="G712" s="138"/>
      <c r="H712" s="138"/>
      <c r="I712" s="137"/>
      <c r="J712" s="137"/>
      <c r="K712" s="137"/>
      <c r="L712" s="137"/>
      <c r="M712" s="79"/>
      <c r="N712" s="57"/>
      <c r="O712" s="58"/>
      <c r="P712" s="58"/>
      <c r="Q712" s="58"/>
      <c r="R712" s="58"/>
      <c r="S712" s="58"/>
      <c r="T712" s="58"/>
      <c r="U712" s="58"/>
      <c r="V712" s="58"/>
      <c r="W712" s="58"/>
      <c r="X712" s="58"/>
      <c r="Y712" s="58"/>
      <c r="Z712" s="58"/>
    </row>
    <row r="713" ht="15.75" customHeight="1">
      <c r="A713" s="163">
        <v>9.3</v>
      </c>
      <c r="B713" s="32" t="s">
        <v>550</v>
      </c>
      <c r="C713" s="24" t="s">
        <v>109</v>
      </c>
      <c r="D713" s="86"/>
      <c r="E713" s="110" t="s">
        <v>184</v>
      </c>
      <c r="F713" s="110" t="s">
        <v>184</v>
      </c>
      <c r="G713" s="110"/>
      <c r="H713" s="110"/>
      <c r="I713" s="137"/>
      <c r="J713" s="137"/>
      <c r="K713" s="137"/>
      <c r="L713" s="137"/>
      <c r="M713" s="79"/>
      <c r="N713" s="57"/>
      <c r="O713" s="58"/>
      <c r="P713" s="58"/>
      <c r="Q713" s="58"/>
      <c r="R713" s="58"/>
      <c r="S713" s="58"/>
      <c r="T713" s="58"/>
      <c r="U713" s="58"/>
      <c r="V713" s="58"/>
      <c r="W713" s="58"/>
      <c r="X713" s="58"/>
      <c r="Y713" s="58"/>
      <c r="Z713" s="58"/>
    </row>
    <row r="714" ht="15.75" customHeight="1">
      <c r="A714" s="163"/>
      <c r="B714" s="32"/>
      <c r="C714" s="24"/>
      <c r="D714" s="137"/>
      <c r="E714" s="138"/>
      <c r="F714" s="138"/>
      <c r="G714" s="138"/>
      <c r="H714" s="138"/>
      <c r="I714" s="137"/>
      <c r="J714" s="137"/>
      <c r="K714" s="137"/>
      <c r="L714" s="137"/>
      <c r="M714" s="79"/>
      <c r="N714" s="57"/>
      <c r="O714" s="58"/>
      <c r="P714" s="58"/>
      <c r="Q714" s="58"/>
      <c r="R714" s="58"/>
      <c r="S714" s="58"/>
      <c r="T714" s="58"/>
      <c r="U714" s="58"/>
      <c r="V714" s="58"/>
      <c r="W714" s="58"/>
      <c r="X714" s="58"/>
      <c r="Y714" s="58"/>
      <c r="Z714" s="58"/>
    </row>
    <row r="715" ht="15.75" customHeight="1">
      <c r="A715" s="163">
        <v>9.4</v>
      </c>
      <c r="B715" s="95" t="s">
        <v>551</v>
      </c>
      <c r="C715" s="24" t="s">
        <v>109</v>
      </c>
      <c r="D715" s="86"/>
      <c r="E715" s="87">
        <v>12460.0</v>
      </c>
      <c r="F715" s="87">
        <v>8933.0</v>
      </c>
      <c r="G715" s="87"/>
      <c r="H715" s="91">
        <f>SUM(E715:G715)</f>
        <v>21393</v>
      </c>
      <c r="I715" s="25">
        <f>D715*E715</f>
        <v>0</v>
      </c>
      <c r="J715" s="25">
        <f>D715*F715</f>
        <v>0</v>
      </c>
      <c r="K715" s="137"/>
      <c r="L715" s="25">
        <f>D715*H715</f>
        <v>0</v>
      </c>
      <c r="M715" s="79"/>
      <c r="N715" s="57"/>
      <c r="O715" s="58"/>
      <c r="P715" s="58"/>
      <c r="Q715" s="58"/>
      <c r="R715" s="58"/>
      <c r="S715" s="58"/>
      <c r="T715" s="58"/>
      <c r="U715" s="58"/>
      <c r="V715" s="58"/>
      <c r="W715" s="58"/>
      <c r="X715" s="58"/>
      <c r="Y715" s="58"/>
      <c r="Z715" s="58"/>
    </row>
    <row r="716" ht="15.75" customHeight="1">
      <c r="A716" s="163"/>
      <c r="B716" s="95"/>
      <c r="C716" s="24"/>
      <c r="D716" s="137"/>
      <c r="E716" s="138"/>
      <c r="F716" s="138"/>
      <c r="G716" s="138"/>
      <c r="H716" s="138"/>
      <c r="I716" s="137"/>
      <c r="J716" s="137"/>
      <c r="K716" s="137"/>
      <c r="L716" s="137"/>
      <c r="M716" s="79"/>
      <c r="N716" s="57"/>
      <c r="O716" s="58"/>
      <c r="P716" s="58"/>
      <c r="Q716" s="58"/>
      <c r="R716" s="58"/>
      <c r="S716" s="58"/>
      <c r="T716" s="58"/>
      <c r="U716" s="58"/>
      <c r="V716" s="58"/>
      <c r="W716" s="58"/>
      <c r="X716" s="58"/>
      <c r="Y716" s="58"/>
      <c r="Z716" s="58"/>
    </row>
    <row r="717" ht="15.75" customHeight="1">
      <c r="A717" s="163">
        <v>9.5</v>
      </c>
      <c r="B717" s="32" t="s">
        <v>552</v>
      </c>
      <c r="C717" s="24" t="s">
        <v>109</v>
      </c>
      <c r="D717" s="86"/>
      <c r="E717" s="87">
        <v>3561.0</v>
      </c>
      <c r="F717" s="87">
        <v>2731.0</v>
      </c>
      <c r="G717" s="87"/>
      <c r="H717" s="91">
        <f>SUM(E717:G717)</f>
        <v>6292</v>
      </c>
      <c r="I717" s="25">
        <f>D717*E717</f>
        <v>0</v>
      </c>
      <c r="J717" s="25">
        <f>D717*F717</f>
        <v>0</v>
      </c>
      <c r="K717" s="137"/>
      <c r="L717" s="25">
        <f>D717*H717</f>
        <v>0</v>
      </c>
      <c r="M717" s="79"/>
      <c r="N717" s="57"/>
      <c r="O717" s="58"/>
      <c r="P717" s="58"/>
      <c r="Q717" s="58"/>
      <c r="R717" s="58"/>
      <c r="S717" s="58"/>
      <c r="T717" s="58"/>
      <c r="U717" s="58"/>
      <c r="V717" s="58"/>
      <c r="W717" s="58"/>
      <c r="X717" s="58"/>
      <c r="Y717" s="58"/>
      <c r="Z717" s="58"/>
    </row>
    <row r="718" ht="15.75" customHeight="1">
      <c r="A718" s="146"/>
      <c r="B718" s="123"/>
      <c r="C718" s="111"/>
      <c r="D718" s="137"/>
      <c r="E718" s="138"/>
      <c r="F718" s="138"/>
      <c r="G718" s="138"/>
      <c r="H718" s="138"/>
      <c r="I718" s="137"/>
      <c r="J718" s="137"/>
      <c r="K718" s="137"/>
      <c r="L718" s="137"/>
      <c r="M718" s="79"/>
      <c r="N718" s="57"/>
      <c r="O718" s="58"/>
      <c r="P718" s="58"/>
      <c r="Q718" s="58"/>
      <c r="R718" s="58"/>
      <c r="S718" s="58"/>
      <c r="T718" s="58"/>
      <c r="U718" s="58"/>
      <c r="V718" s="58"/>
      <c r="W718" s="58"/>
      <c r="X718" s="58"/>
      <c r="Y718" s="58"/>
      <c r="Z718" s="58"/>
    </row>
    <row r="719" ht="15.75" customHeight="1">
      <c r="A719" s="99"/>
      <c r="B719" s="100" t="s">
        <v>553</v>
      </c>
      <c r="C719" s="101"/>
      <c r="D719" s="102"/>
      <c r="E719" s="103"/>
      <c r="F719" s="103"/>
      <c r="G719" s="103"/>
      <c r="H719" s="103"/>
      <c r="I719" s="102">
        <f t="shared" ref="I719:L719" si="17">SUM(I708:I718)</f>
        <v>0</v>
      </c>
      <c r="J719" s="102">
        <f t="shared" si="17"/>
        <v>0</v>
      </c>
      <c r="K719" s="102">
        <f t="shared" si="17"/>
        <v>0</v>
      </c>
      <c r="L719" s="102">
        <f t="shared" si="17"/>
        <v>0</v>
      </c>
      <c r="M719" s="79"/>
      <c r="N719" s="57"/>
      <c r="O719" s="58"/>
      <c r="P719" s="58"/>
      <c r="Q719" s="58"/>
      <c r="R719" s="58"/>
      <c r="S719" s="58"/>
      <c r="T719" s="58"/>
      <c r="U719" s="58"/>
      <c r="V719" s="58"/>
      <c r="W719" s="58"/>
      <c r="X719" s="58"/>
      <c r="Y719" s="58"/>
      <c r="Z719" s="58"/>
    </row>
    <row r="720" ht="15.75" customHeight="1">
      <c r="A720" s="132"/>
      <c r="B720" s="32"/>
      <c r="C720" s="111"/>
      <c r="D720" s="137"/>
      <c r="E720" s="138"/>
      <c r="F720" s="138"/>
      <c r="G720" s="138"/>
      <c r="H720" s="138"/>
      <c r="I720" s="137"/>
      <c r="J720" s="137"/>
      <c r="K720" s="137"/>
      <c r="L720" s="137"/>
      <c r="M720" s="79"/>
      <c r="N720" s="57"/>
      <c r="O720" s="58"/>
      <c r="P720" s="58"/>
      <c r="Q720" s="58"/>
      <c r="R720" s="58"/>
      <c r="S720" s="58"/>
      <c r="T720" s="58"/>
      <c r="U720" s="58"/>
      <c r="V720" s="58"/>
      <c r="W720" s="58"/>
      <c r="X720" s="58"/>
      <c r="Y720" s="58"/>
      <c r="Z720" s="58"/>
    </row>
    <row r="721" ht="15.75" customHeight="1">
      <c r="A721" s="132">
        <v>10.0</v>
      </c>
      <c r="B721" s="23" t="s">
        <v>28</v>
      </c>
      <c r="C721" s="111"/>
      <c r="D721" s="137"/>
      <c r="E721" s="138"/>
      <c r="F721" s="138"/>
      <c r="G721" s="138"/>
      <c r="H721" s="138"/>
      <c r="I721" s="137"/>
      <c r="J721" s="137"/>
      <c r="K721" s="137"/>
      <c r="L721" s="137"/>
      <c r="M721" s="79"/>
      <c r="N721" s="57"/>
      <c r="O721" s="58"/>
      <c r="P721" s="58"/>
      <c r="Q721" s="58"/>
      <c r="R721" s="58"/>
      <c r="S721" s="58"/>
      <c r="T721" s="58"/>
      <c r="U721" s="58"/>
      <c r="V721" s="58"/>
      <c r="W721" s="58"/>
      <c r="X721" s="58"/>
      <c r="Y721" s="58"/>
      <c r="Z721" s="58"/>
    </row>
    <row r="722" ht="15.75" customHeight="1">
      <c r="A722" s="168">
        <v>10.1</v>
      </c>
      <c r="B722" s="32" t="s">
        <v>554</v>
      </c>
      <c r="C722" s="111"/>
      <c r="D722" s="137"/>
      <c r="E722" s="138"/>
      <c r="F722" s="138"/>
      <c r="G722" s="138"/>
      <c r="H722" s="138"/>
      <c r="I722" s="137"/>
      <c r="J722" s="137"/>
      <c r="K722" s="137"/>
      <c r="L722" s="137"/>
      <c r="M722" s="79"/>
      <c r="N722" s="57"/>
      <c r="O722" s="58"/>
      <c r="P722" s="58"/>
      <c r="Q722" s="58"/>
      <c r="R722" s="58"/>
      <c r="S722" s="58"/>
      <c r="T722" s="58"/>
      <c r="U722" s="58"/>
      <c r="V722" s="58"/>
      <c r="W722" s="58"/>
      <c r="X722" s="58"/>
      <c r="Y722" s="58"/>
      <c r="Z722" s="58"/>
    </row>
    <row r="723" ht="32.25" customHeight="1">
      <c r="A723" s="168" t="s">
        <v>555</v>
      </c>
      <c r="B723" s="95" t="s">
        <v>556</v>
      </c>
      <c r="C723" s="31" t="s">
        <v>143</v>
      </c>
      <c r="D723" s="87"/>
      <c r="E723" s="87">
        <v>1.0</v>
      </c>
      <c r="F723" s="87"/>
      <c r="G723" s="87"/>
      <c r="H723" s="138"/>
      <c r="I723" s="25">
        <f t="shared" ref="I723:I724" si="18">D723*E723</f>
        <v>0</v>
      </c>
      <c r="J723" s="25">
        <f t="shared" ref="J723:J724" si="19">D723*F723</f>
        <v>0</v>
      </c>
      <c r="K723" s="25"/>
      <c r="L723" s="25">
        <f t="shared" ref="L723:L724" si="20">I723+J723</f>
        <v>0</v>
      </c>
      <c r="M723" s="79"/>
      <c r="N723" s="57"/>
      <c r="O723" s="58"/>
      <c r="P723" s="58"/>
      <c r="Q723" s="58"/>
      <c r="R723" s="58"/>
      <c r="S723" s="58"/>
      <c r="T723" s="58"/>
      <c r="U723" s="58"/>
      <c r="V723" s="58"/>
      <c r="W723" s="58"/>
      <c r="X723" s="58"/>
      <c r="Y723" s="58"/>
      <c r="Z723" s="58"/>
    </row>
    <row r="724" ht="32.25" customHeight="1">
      <c r="A724" s="168" t="s">
        <v>557</v>
      </c>
      <c r="B724" s="95" t="s">
        <v>558</v>
      </c>
      <c r="C724" s="31" t="s">
        <v>143</v>
      </c>
      <c r="D724" s="87"/>
      <c r="E724" s="87"/>
      <c r="F724" s="87">
        <v>1.0</v>
      </c>
      <c r="G724" s="87"/>
      <c r="H724" s="138"/>
      <c r="I724" s="25">
        <f t="shared" si="18"/>
        <v>0</v>
      </c>
      <c r="J724" s="25">
        <f t="shared" si="19"/>
        <v>0</v>
      </c>
      <c r="K724" s="25"/>
      <c r="L724" s="25">
        <f t="shared" si="20"/>
        <v>0</v>
      </c>
      <c r="M724" s="79"/>
      <c r="N724" s="57"/>
      <c r="O724" s="58"/>
      <c r="P724" s="58"/>
      <c r="Q724" s="58"/>
      <c r="R724" s="58"/>
      <c r="S724" s="58"/>
      <c r="T724" s="58"/>
      <c r="U724" s="58"/>
      <c r="V724" s="58"/>
      <c r="W724" s="58"/>
      <c r="X724" s="58"/>
      <c r="Y724" s="58"/>
      <c r="Z724" s="58"/>
    </row>
    <row r="725" ht="15.75" customHeight="1">
      <c r="A725" s="168"/>
      <c r="B725" s="95"/>
      <c r="C725" s="31"/>
      <c r="D725" s="137"/>
      <c r="E725" s="87"/>
      <c r="F725" s="87"/>
      <c r="G725" s="87"/>
      <c r="H725" s="138"/>
      <c r="I725" s="137"/>
      <c r="J725" s="137"/>
      <c r="K725" s="137"/>
      <c r="L725" s="137"/>
      <c r="M725" s="79"/>
      <c r="N725" s="57"/>
      <c r="O725" s="58"/>
      <c r="P725" s="58"/>
      <c r="Q725" s="58"/>
      <c r="R725" s="58"/>
      <c r="S725" s="58"/>
      <c r="T725" s="58"/>
      <c r="U725" s="58"/>
      <c r="V725" s="58"/>
      <c r="W725" s="58"/>
      <c r="X725" s="58"/>
      <c r="Y725" s="58"/>
      <c r="Z725" s="58"/>
    </row>
    <row r="726" ht="15.75" customHeight="1">
      <c r="A726" s="168">
        <v>10.2</v>
      </c>
      <c r="B726" s="32" t="s">
        <v>559</v>
      </c>
      <c r="C726" s="31"/>
      <c r="D726" s="137"/>
      <c r="E726" s="87"/>
      <c r="F726" s="87"/>
      <c r="G726" s="87"/>
      <c r="H726" s="138"/>
      <c r="I726" s="137"/>
      <c r="J726" s="137"/>
      <c r="K726" s="137"/>
      <c r="L726" s="137"/>
      <c r="M726" s="79"/>
      <c r="N726" s="57"/>
      <c r="O726" s="58"/>
      <c r="P726" s="58"/>
      <c r="Q726" s="58"/>
      <c r="R726" s="58"/>
      <c r="S726" s="58"/>
      <c r="T726" s="58"/>
      <c r="U726" s="58"/>
      <c r="V726" s="58"/>
      <c r="W726" s="58"/>
      <c r="X726" s="58"/>
      <c r="Y726" s="58"/>
      <c r="Z726" s="58"/>
    </row>
    <row r="727" ht="32.25" customHeight="1">
      <c r="A727" s="168"/>
      <c r="B727" s="95" t="s">
        <v>560</v>
      </c>
      <c r="C727" s="31" t="s">
        <v>143</v>
      </c>
      <c r="D727" s="87"/>
      <c r="E727" s="87"/>
      <c r="F727" s="87">
        <v>1.0</v>
      </c>
      <c r="G727" s="87"/>
      <c r="H727" s="138"/>
      <c r="I727" s="25">
        <f>D727*E727</f>
        <v>0</v>
      </c>
      <c r="J727" s="25">
        <f>D727*F727</f>
        <v>0</v>
      </c>
      <c r="K727" s="25"/>
      <c r="L727" s="25">
        <f>I727+J727</f>
        <v>0</v>
      </c>
      <c r="M727" s="79"/>
      <c r="N727" s="57"/>
      <c r="O727" s="58"/>
      <c r="P727" s="58"/>
      <c r="Q727" s="58"/>
      <c r="R727" s="58"/>
      <c r="S727" s="58"/>
      <c r="T727" s="58"/>
      <c r="U727" s="58"/>
      <c r="V727" s="58"/>
      <c r="W727" s="58"/>
      <c r="X727" s="58"/>
      <c r="Y727" s="58"/>
      <c r="Z727" s="58"/>
    </row>
    <row r="728" ht="15.75" customHeight="1">
      <c r="A728" s="168"/>
      <c r="B728" s="95"/>
      <c r="C728" s="31"/>
      <c r="D728" s="137"/>
      <c r="E728" s="87"/>
      <c r="F728" s="87"/>
      <c r="G728" s="87"/>
      <c r="H728" s="138"/>
      <c r="I728" s="137"/>
      <c r="J728" s="137"/>
      <c r="K728" s="137"/>
      <c r="L728" s="137"/>
      <c r="M728" s="79"/>
      <c r="N728" s="57"/>
      <c r="O728" s="58"/>
      <c r="P728" s="58"/>
      <c r="Q728" s="58"/>
      <c r="R728" s="58"/>
      <c r="S728" s="58"/>
      <c r="T728" s="58"/>
      <c r="U728" s="58"/>
      <c r="V728" s="58"/>
      <c r="W728" s="58"/>
      <c r="X728" s="58"/>
      <c r="Y728" s="58"/>
      <c r="Z728" s="58"/>
    </row>
    <row r="729" ht="15.75" customHeight="1">
      <c r="A729" s="99"/>
      <c r="B729" s="100" t="s">
        <v>561</v>
      </c>
      <c r="C729" s="101"/>
      <c r="D729" s="102"/>
      <c r="E729" s="103"/>
      <c r="F729" s="103"/>
      <c r="G729" s="103"/>
      <c r="H729" s="103"/>
      <c r="I729" s="102">
        <f t="shared" ref="I729:J729" si="21">SUM(I723:I728)</f>
        <v>0</v>
      </c>
      <c r="J729" s="102">
        <f t="shared" si="21"/>
        <v>0</v>
      </c>
      <c r="K729" s="102"/>
      <c r="L729" s="102">
        <f>SUM(L723:L728)</f>
        <v>0</v>
      </c>
      <c r="M729" s="79"/>
      <c r="N729" s="57"/>
      <c r="O729" s="58"/>
      <c r="P729" s="58"/>
      <c r="Q729" s="58"/>
      <c r="R729" s="58"/>
      <c r="S729" s="58"/>
      <c r="T729" s="58"/>
      <c r="U729" s="58"/>
      <c r="V729" s="58"/>
      <c r="W729" s="58"/>
      <c r="X729" s="58"/>
      <c r="Y729" s="58"/>
      <c r="Z729" s="58"/>
    </row>
    <row r="730" ht="15.75" customHeight="1">
      <c r="A730" s="58"/>
      <c r="B730" s="58"/>
      <c r="C730" s="118"/>
      <c r="D730" s="169"/>
      <c r="E730" s="170"/>
      <c r="F730" s="170"/>
      <c r="G730" s="170"/>
      <c r="H730" s="170"/>
      <c r="I730" s="118"/>
      <c r="J730" s="118"/>
      <c r="K730" s="118"/>
      <c r="L730" s="118"/>
      <c r="M730" s="79"/>
      <c r="N730" s="57"/>
      <c r="O730" s="58"/>
      <c r="P730" s="58"/>
      <c r="Q730" s="58"/>
      <c r="R730" s="58"/>
      <c r="S730" s="58"/>
      <c r="T730" s="58"/>
      <c r="U730" s="58"/>
      <c r="V730" s="58"/>
      <c r="W730" s="58"/>
      <c r="X730" s="58"/>
      <c r="Y730" s="58"/>
      <c r="Z730" s="58"/>
    </row>
    <row r="731" ht="15.75" customHeight="1">
      <c r="A731" s="58"/>
      <c r="B731" s="58"/>
      <c r="C731" s="118"/>
      <c r="D731" s="169"/>
      <c r="E731" s="170"/>
      <c r="F731" s="170"/>
      <c r="G731" s="170"/>
      <c r="H731" s="170"/>
      <c r="I731" s="118"/>
      <c r="J731" s="171"/>
      <c r="K731" s="171"/>
      <c r="L731" s="118"/>
      <c r="M731" s="79"/>
      <c r="N731" s="57"/>
      <c r="O731" s="58"/>
      <c r="P731" s="58"/>
      <c r="Q731" s="58"/>
      <c r="R731" s="58"/>
      <c r="S731" s="58"/>
      <c r="T731" s="58"/>
      <c r="U731" s="58"/>
      <c r="V731" s="58"/>
      <c r="W731" s="58"/>
      <c r="X731" s="58"/>
      <c r="Y731" s="58"/>
      <c r="Z731" s="58"/>
    </row>
    <row r="732" ht="15.75" customHeight="1">
      <c r="A732" s="58"/>
      <c r="B732" s="58"/>
      <c r="C732" s="118"/>
      <c r="D732" s="169"/>
      <c r="E732" s="170"/>
      <c r="F732" s="170"/>
      <c r="G732" s="170"/>
      <c r="H732" s="170"/>
      <c r="I732" s="118"/>
      <c r="J732" s="118"/>
      <c r="K732" s="118"/>
      <c r="L732" s="118"/>
      <c r="M732" s="79"/>
      <c r="N732" s="57"/>
      <c r="O732" s="58"/>
      <c r="P732" s="58"/>
      <c r="Q732" s="58"/>
      <c r="R732" s="58"/>
      <c r="S732" s="58"/>
      <c r="T732" s="58"/>
      <c r="U732" s="58"/>
      <c r="V732" s="58"/>
      <c r="W732" s="58"/>
      <c r="X732" s="58"/>
      <c r="Y732" s="58"/>
      <c r="Z732" s="58"/>
    </row>
    <row r="733" ht="15.75" customHeight="1">
      <c r="A733" s="58"/>
      <c r="B733" s="58"/>
      <c r="C733" s="118"/>
      <c r="D733" s="169"/>
      <c r="E733" s="170"/>
      <c r="F733" s="170"/>
      <c r="G733" s="170"/>
      <c r="H733" s="170"/>
      <c r="I733" s="118"/>
      <c r="J733" s="118"/>
      <c r="K733" s="118"/>
      <c r="L733" s="118"/>
      <c r="M733" s="79"/>
      <c r="N733" s="57"/>
      <c r="O733" s="58"/>
      <c r="P733" s="58"/>
      <c r="Q733" s="58"/>
      <c r="R733" s="58"/>
      <c r="S733" s="58"/>
      <c r="T733" s="58"/>
      <c r="U733" s="58"/>
      <c r="V733" s="58"/>
      <c r="W733" s="58"/>
      <c r="X733" s="58"/>
      <c r="Y733" s="58"/>
      <c r="Z733" s="58"/>
    </row>
    <row r="734" ht="15.75" customHeight="1">
      <c r="A734" s="58"/>
      <c r="B734" s="58"/>
      <c r="C734" s="118"/>
      <c r="D734" s="169"/>
      <c r="E734" s="170"/>
      <c r="F734" s="170"/>
      <c r="G734" s="170"/>
      <c r="H734" s="170"/>
      <c r="I734" s="118"/>
      <c r="J734" s="118"/>
      <c r="K734" s="118"/>
      <c r="L734" s="118"/>
      <c r="M734" s="79"/>
      <c r="N734" s="57"/>
      <c r="O734" s="58"/>
      <c r="P734" s="58"/>
      <c r="Q734" s="58"/>
      <c r="R734" s="58"/>
      <c r="S734" s="58"/>
      <c r="T734" s="58"/>
      <c r="U734" s="58"/>
      <c r="V734" s="58"/>
      <c r="W734" s="58"/>
      <c r="X734" s="58"/>
      <c r="Y734" s="58"/>
      <c r="Z734" s="58"/>
    </row>
    <row r="735" ht="15.75" customHeight="1">
      <c r="A735" s="58"/>
      <c r="B735" s="58"/>
      <c r="C735" s="118"/>
      <c r="D735" s="169"/>
      <c r="E735" s="170"/>
      <c r="F735" s="170"/>
      <c r="G735" s="170"/>
      <c r="H735" s="170"/>
      <c r="I735" s="118"/>
      <c r="J735" s="118"/>
      <c r="K735" s="118"/>
      <c r="L735" s="118"/>
      <c r="M735" s="79"/>
      <c r="N735" s="57"/>
      <c r="O735" s="58"/>
      <c r="P735" s="58"/>
      <c r="Q735" s="58"/>
      <c r="R735" s="58"/>
      <c r="S735" s="58"/>
      <c r="T735" s="58"/>
      <c r="U735" s="58"/>
      <c r="V735" s="58"/>
      <c r="W735" s="58"/>
      <c r="X735" s="58"/>
      <c r="Y735" s="58"/>
      <c r="Z735" s="58"/>
    </row>
    <row r="736" ht="15.75" customHeight="1">
      <c r="A736" s="58"/>
      <c r="B736" s="58"/>
      <c r="C736" s="118"/>
      <c r="D736" s="169"/>
      <c r="E736" s="170"/>
      <c r="F736" s="170"/>
      <c r="G736" s="170"/>
      <c r="H736" s="170"/>
      <c r="I736" s="118"/>
      <c r="J736" s="118"/>
      <c r="K736" s="118"/>
      <c r="L736" s="118"/>
      <c r="M736" s="79"/>
      <c r="N736" s="57"/>
      <c r="O736" s="58"/>
      <c r="P736" s="58"/>
      <c r="Q736" s="58"/>
      <c r="R736" s="58"/>
      <c r="S736" s="58"/>
      <c r="T736" s="58"/>
      <c r="U736" s="58"/>
      <c r="V736" s="58"/>
      <c r="W736" s="58"/>
      <c r="X736" s="58"/>
      <c r="Y736" s="58"/>
      <c r="Z736" s="58"/>
    </row>
    <row r="737" ht="15.75" customHeight="1">
      <c r="A737" s="58"/>
      <c r="B737" s="58"/>
      <c r="C737" s="118"/>
      <c r="D737" s="169"/>
      <c r="E737" s="170"/>
      <c r="F737" s="170"/>
      <c r="G737" s="170"/>
      <c r="H737" s="170"/>
      <c r="I737" s="118"/>
      <c r="J737" s="118"/>
      <c r="K737" s="118"/>
      <c r="L737" s="118"/>
      <c r="M737" s="79"/>
      <c r="N737" s="57"/>
      <c r="O737" s="58"/>
      <c r="P737" s="58"/>
      <c r="Q737" s="58"/>
      <c r="R737" s="58"/>
      <c r="S737" s="58"/>
      <c r="T737" s="58"/>
      <c r="U737" s="58"/>
      <c r="V737" s="58"/>
      <c r="W737" s="58"/>
      <c r="X737" s="58"/>
      <c r="Y737" s="58"/>
      <c r="Z737" s="58"/>
    </row>
    <row r="738" ht="15.75" customHeight="1">
      <c r="A738" s="58"/>
      <c r="B738" s="58"/>
      <c r="C738" s="118"/>
      <c r="D738" s="169"/>
      <c r="E738" s="170"/>
      <c r="F738" s="170"/>
      <c r="G738" s="170"/>
      <c r="H738" s="170"/>
      <c r="I738" s="118"/>
      <c r="J738" s="118"/>
      <c r="K738" s="118"/>
      <c r="L738" s="118"/>
      <c r="M738" s="79"/>
      <c r="N738" s="57"/>
      <c r="O738" s="58"/>
      <c r="P738" s="58"/>
      <c r="Q738" s="58"/>
      <c r="R738" s="58"/>
      <c r="S738" s="58"/>
      <c r="T738" s="58"/>
      <c r="U738" s="58"/>
      <c r="V738" s="58"/>
      <c r="W738" s="58"/>
      <c r="X738" s="58"/>
      <c r="Y738" s="58"/>
      <c r="Z738" s="58"/>
    </row>
    <row r="739" ht="15.75" customHeight="1">
      <c r="A739" s="58"/>
      <c r="B739" s="58"/>
      <c r="C739" s="118"/>
      <c r="D739" s="169"/>
      <c r="E739" s="170"/>
      <c r="F739" s="170"/>
      <c r="G739" s="170"/>
      <c r="H739" s="170"/>
      <c r="I739" s="118"/>
      <c r="J739" s="118"/>
      <c r="K739" s="118"/>
      <c r="L739" s="118"/>
      <c r="M739" s="79"/>
      <c r="N739" s="57"/>
      <c r="O739" s="58"/>
      <c r="P739" s="58"/>
      <c r="Q739" s="58"/>
      <c r="R739" s="58"/>
      <c r="S739" s="58"/>
      <c r="T739" s="58"/>
      <c r="U739" s="58"/>
      <c r="V739" s="58"/>
      <c r="W739" s="58"/>
      <c r="X739" s="58"/>
      <c r="Y739" s="58"/>
      <c r="Z739" s="58"/>
    </row>
    <row r="740" ht="15.75" customHeight="1">
      <c r="A740" s="58"/>
      <c r="B740" s="58"/>
      <c r="C740" s="118"/>
      <c r="D740" s="169"/>
      <c r="E740" s="170"/>
      <c r="F740" s="170"/>
      <c r="G740" s="170"/>
      <c r="H740" s="170"/>
      <c r="I740" s="118"/>
      <c r="J740" s="118"/>
      <c r="K740" s="118"/>
      <c r="L740" s="118"/>
      <c r="M740" s="79"/>
      <c r="N740" s="57"/>
      <c r="O740" s="58"/>
      <c r="P740" s="58"/>
      <c r="Q740" s="58"/>
      <c r="R740" s="58"/>
      <c r="S740" s="58"/>
      <c r="T740" s="58"/>
      <c r="U740" s="58"/>
      <c r="V740" s="58"/>
      <c r="W740" s="58"/>
      <c r="X740" s="58"/>
      <c r="Y740" s="58"/>
      <c r="Z740" s="58"/>
    </row>
    <row r="741" ht="15.75" customHeight="1">
      <c r="A741" s="58"/>
      <c r="B741" s="58"/>
      <c r="C741" s="118"/>
      <c r="D741" s="169"/>
      <c r="E741" s="170"/>
      <c r="F741" s="170"/>
      <c r="G741" s="170"/>
      <c r="H741" s="170"/>
      <c r="I741" s="118"/>
      <c r="J741" s="118"/>
      <c r="K741" s="118"/>
      <c r="L741" s="118"/>
      <c r="M741" s="79"/>
      <c r="N741" s="57"/>
      <c r="O741" s="58"/>
      <c r="P741" s="58"/>
      <c r="Q741" s="58"/>
      <c r="R741" s="58"/>
      <c r="S741" s="58"/>
      <c r="T741" s="58"/>
      <c r="U741" s="58"/>
      <c r="V741" s="58"/>
      <c r="W741" s="58"/>
      <c r="X741" s="58"/>
      <c r="Y741" s="58"/>
      <c r="Z741" s="58"/>
    </row>
    <row r="742" ht="15.75" customHeight="1">
      <c r="A742" s="58"/>
      <c r="B742" s="58"/>
      <c r="C742" s="118"/>
      <c r="D742" s="169"/>
      <c r="E742" s="170"/>
      <c r="F742" s="170"/>
      <c r="G742" s="170"/>
      <c r="H742" s="170"/>
      <c r="I742" s="118"/>
      <c r="J742" s="118"/>
      <c r="K742" s="118"/>
      <c r="L742" s="118"/>
      <c r="M742" s="79"/>
      <c r="N742" s="57"/>
      <c r="O742" s="58"/>
      <c r="P742" s="58"/>
      <c r="Q742" s="58"/>
      <c r="R742" s="58"/>
      <c r="S742" s="58"/>
      <c r="T742" s="58"/>
      <c r="U742" s="58"/>
      <c r="V742" s="58"/>
      <c r="W742" s="58"/>
      <c r="X742" s="58"/>
      <c r="Y742" s="58"/>
      <c r="Z742" s="58"/>
    </row>
    <row r="743" ht="15.75" customHeight="1">
      <c r="A743" s="58"/>
      <c r="B743" s="58"/>
      <c r="C743" s="118"/>
      <c r="D743" s="169"/>
      <c r="E743" s="170"/>
      <c r="F743" s="170"/>
      <c r="G743" s="170"/>
      <c r="H743" s="170"/>
      <c r="I743" s="118"/>
      <c r="J743" s="118"/>
      <c r="K743" s="118"/>
      <c r="L743" s="118"/>
      <c r="M743" s="79"/>
      <c r="N743" s="57"/>
      <c r="O743" s="58"/>
      <c r="P743" s="58"/>
      <c r="Q743" s="58"/>
      <c r="R743" s="58"/>
      <c r="S743" s="58"/>
      <c r="T743" s="58"/>
      <c r="U743" s="58"/>
      <c r="V743" s="58"/>
      <c r="W743" s="58"/>
      <c r="X743" s="58"/>
      <c r="Y743" s="58"/>
      <c r="Z743" s="58"/>
    </row>
    <row r="744" ht="15.75" customHeight="1">
      <c r="A744" s="58"/>
      <c r="B744" s="58"/>
      <c r="C744" s="118"/>
      <c r="D744" s="169"/>
      <c r="E744" s="170"/>
      <c r="F744" s="170"/>
      <c r="G744" s="170"/>
      <c r="H744" s="170"/>
      <c r="I744" s="118"/>
      <c r="J744" s="118"/>
      <c r="K744" s="118"/>
      <c r="L744" s="118"/>
      <c r="M744" s="79"/>
      <c r="N744" s="57"/>
      <c r="O744" s="58"/>
      <c r="P744" s="58"/>
      <c r="Q744" s="58"/>
      <c r="R744" s="58"/>
      <c r="S744" s="58"/>
      <c r="T744" s="58"/>
      <c r="U744" s="58"/>
      <c r="V744" s="58"/>
      <c r="W744" s="58"/>
      <c r="X744" s="58"/>
      <c r="Y744" s="58"/>
      <c r="Z744" s="58"/>
    </row>
    <row r="745" ht="15.75" customHeight="1">
      <c r="A745" s="58"/>
      <c r="B745" s="58"/>
      <c r="C745" s="118"/>
      <c r="D745" s="169"/>
      <c r="E745" s="170"/>
      <c r="F745" s="170"/>
      <c r="G745" s="170"/>
      <c r="H745" s="170"/>
      <c r="I745" s="118"/>
      <c r="J745" s="118"/>
      <c r="K745" s="118"/>
      <c r="L745" s="118"/>
      <c r="M745" s="79"/>
      <c r="N745" s="57"/>
      <c r="O745" s="58"/>
      <c r="P745" s="58"/>
      <c r="Q745" s="58"/>
      <c r="R745" s="58"/>
      <c r="S745" s="58"/>
      <c r="T745" s="58"/>
      <c r="U745" s="58"/>
      <c r="V745" s="58"/>
      <c r="W745" s="58"/>
      <c r="X745" s="58"/>
      <c r="Y745" s="58"/>
      <c r="Z745" s="58"/>
    </row>
    <row r="746" ht="15.75" customHeight="1">
      <c r="A746" s="58"/>
      <c r="B746" s="58"/>
      <c r="C746" s="118"/>
      <c r="D746" s="169"/>
      <c r="E746" s="170"/>
      <c r="F746" s="170"/>
      <c r="G746" s="170"/>
      <c r="H746" s="170"/>
      <c r="I746" s="118"/>
      <c r="J746" s="118"/>
      <c r="K746" s="118"/>
      <c r="L746" s="118"/>
      <c r="M746" s="79"/>
      <c r="N746" s="57"/>
      <c r="O746" s="58"/>
      <c r="P746" s="58"/>
      <c r="Q746" s="58"/>
      <c r="R746" s="58"/>
      <c r="S746" s="58"/>
      <c r="T746" s="58"/>
      <c r="U746" s="58"/>
      <c r="V746" s="58"/>
      <c r="W746" s="58"/>
      <c r="X746" s="58"/>
      <c r="Y746" s="58"/>
      <c r="Z746" s="58"/>
    </row>
    <row r="747" ht="15.75" customHeight="1">
      <c r="A747" s="58"/>
      <c r="B747" s="58"/>
      <c r="C747" s="118"/>
      <c r="D747" s="169"/>
      <c r="E747" s="170"/>
      <c r="F747" s="170"/>
      <c r="G747" s="170"/>
      <c r="H747" s="170"/>
      <c r="I747" s="118"/>
      <c r="J747" s="118"/>
      <c r="K747" s="118"/>
      <c r="L747" s="118"/>
      <c r="M747" s="79"/>
      <c r="N747" s="57"/>
      <c r="O747" s="58"/>
      <c r="P747" s="58"/>
      <c r="Q747" s="58"/>
      <c r="R747" s="58"/>
      <c r="S747" s="58"/>
      <c r="T747" s="58"/>
      <c r="U747" s="58"/>
      <c r="V747" s="58"/>
      <c r="W747" s="58"/>
      <c r="X747" s="58"/>
      <c r="Y747" s="58"/>
      <c r="Z747" s="58"/>
    </row>
    <row r="748" ht="15.75" customHeight="1">
      <c r="A748" s="58"/>
      <c r="B748" s="58"/>
      <c r="C748" s="118"/>
      <c r="D748" s="169"/>
      <c r="E748" s="170"/>
      <c r="F748" s="170"/>
      <c r="G748" s="170"/>
      <c r="H748" s="170"/>
      <c r="I748" s="118"/>
      <c r="J748" s="118"/>
      <c r="K748" s="118"/>
      <c r="L748" s="118"/>
      <c r="M748" s="79"/>
      <c r="N748" s="57"/>
      <c r="O748" s="58"/>
      <c r="P748" s="58"/>
      <c r="Q748" s="58"/>
      <c r="R748" s="58"/>
      <c r="S748" s="58"/>
      <c r="T748" s="58"/>
      <c r="U748" s="58"/>
      <c r="V748" s="58"/>
      <c r="W748" s="58"/>
      <c r="X748" s="58"/>
      <c r="Y748" s="58"/>
      <c r="Z748" s="58"/>
    </row>
    <row r="749" ht="15.75" customHeight="1">
      <c r="A749" s="58"/>
      <c r="B749" s="58"/>
      <c r="C749" s="118"/>
      <c r="D749" s="169"/>
      <c r="E749" s="170"/>
      <c r="F749" s="170"/>
      <c r="G749" s="170"/>
      <c r="H749" s="170"/>
      <c r="I749" s="118"/>
      <c r="J749" s="118"/>
      <c r="K749" s="118"/>
      <c r="L749" s="118"/>
      <c r="M749" s="79"/>
      <c r="N749" s="57"/>
      <c r="O749" s="58"/>
      <c r="P749" s="58"/>
      <c r="Q749" s="58"/>
      <c r="R749" s="58"/>
      <c r="S749" s="58"/>
      <c r="T749" s="58"/>
      <c r="U749" s="58"/>
      <c r="V749" s="58"/>
      <c r="W749" s="58"/>
      <c r="X749" s="58"/>
      <c r="Y749" s="58"/>
      <c r="Z749" s="58"/>
    </row>
    <row r="750" ht="15.75" customHeight="1">
      <c r="A750" s="58"/>
      <c r="B750" s="58"/>
      <c r="C750" s="118"/>
      <c r="D750" s="169"/>
      <c r="E750" s="170"/>
      <c r="F750" s="170"/>
      <c r="G750" s="170"/>
      <c r="H750" s="170"/>
      <c r="I750" s="118"/>
      <c r="J750" s="118"/>
      <c r="K750" s="118"/>
      <c r="L750" s="118"/>
      <c r="M750" s="79"/>
      <c r="N750" s="57"/>
      <c r="O750" s="58"/>
      <c r="P750" s="58"/>
      <c r="Q750" s="58"/>
      <c r="R750" s="58"/>
      <c r="S750" s="58"/>
      <c r="T750" s="58"/>
      <c r="U750" s="58"/>
      <c r="V750" s="58"/>
      <c r="W750" s="58"/>
      <c r="X750" s="58"/>
      <c r="Y750" s="58"/>
      <c r="Z750" s="58"/>
    </row>
    <row r="751" ht="15.75" customHeight="1">
      <c r="A751" s="58"/>
      <c r="B751" s="58"/>
      <c r="C751" s="118"/>
      <c r="D751" s="169"/>
      <c r="E751" s="170"/>
      <c r="F751" s="170"/>
      <c r="G751" s="170"/>
      <c r="H751" s="170"/>
      <c r="I751" s="118"/>
      <c r="J751" s="118"/>
      <c r="K751" s="118"/>
      <c r="L751" s="118"/>
      <c r="M751" s="79"/>
      <c r="N751" s="57"/>
      <c r="O751" s="58"/>
      <c r="P751" s="58"/>
      <c r="Q751" s="58"/>
      <c r="R751" s="58"/>
      <c r="S751" s="58"/>
      <c r="T751" s="58"/>
      <c r="U751" s="58"/>
      <c r="V751" s="58"/>
      <c r="W751" s="58"/>
      <c r="X751" s="58"/>
      <c r="Y751" s="58"/>
      <c r="Z751" s="58"/>
    </row>
    <row r="752" ht="15.75" customHeight="1">
      <c r="A752" s="58"/>
      <c r="B752" s="58"/>
      <c r="C752" s="118"/>
      <c r="D752" s="169"/>
      <c r="E752" s="170"/>
      <c r="F752" s="170"/>
      <c r="G752" s="170"/>
      <c r="H752" s="170"/>
      <c r="I752" s="118"/>
      <c r="J752" s="118"/>
      <c r="K752" s="118"/>
      <c r="L752" s="118"/>
      <c r="M752" s="79"/>
      <c r="N752" s="57"/>
      <c r="O752" s="58"/>
      <c r="P752" s="58"/>
      <c r="Q752" s="58"/>
      <c r="R752" s="58"/>
      <c r="S752" s="58"/>
      <c r="T752" s="58"/>
      <c r="U752" s="58"/>
      <c r="V752" s="58"/>
      <c r="W752" s="58"/>
      <c r="X752" s="58"/>
      <c r="Y752" s="58"/>
      <c r="Z752" s="58"/>
    </row>
    <row r="753" ht="15.75" customHeight="1">
      <c r="A753" s="58"/>
      <c r="B753" s="58"/>
      <c r="C753" s="118"/>
      <c r="D753" s="169"/>
      <c r="E753" s="170"/>
      <c r="F753" s="170"/>
      <c r="G753" s="170"/>
      <c r="H753" s="170"/>
      <c r="I753" s="118"/>
      <c r="J753" s="118"/>
      <c r="K753" s="118"/>
      <c r="L753" s="118"/>
      <c r="M753" s="79"/>
      <c r="N753" s="57"/>
      <c r="O753" s="58"/>
      <c r="P753" s="58"/>
      <c r="Q753" s="58"/>
      <c r="R753" s="58"/>
      <c r="S753" s="58"/>
      <c r="T753" s="58"/>
      <c r="U753" s="58"/>
      <c r="V753" s="58"/>
      <c r="W753" s="58"/>
      <c r="X753" s="58"/>
      <c r="Y753" s="58"/>
      <c r="Z753" s="58"/>
    </row>
    <row r="754" ht="15.75" customHeight="1">
      <c r="A754" s="58"/>
      <c r="B754" s="58"/>
      <c r="C754" s="118"/>
      <c r="D754" s="169"/>
      <c r="E754" s="170"/>
      <c r="F754" s="170"/>
      <c r="G754" s="170"/>
      <c r="H754" s="170"/>
      <c r="I754" s="118"/>
      <c r="J754" s="118"/>
      <c r="K754" s="118"/>
      <c r="L754" s="118"/>
      <c r="M754" s="79"/>
      <c r="N754" s="57"/>
      <c r="O754" s="58"/>
      <c r="P754" s="58"/>
      <c r="Q754" s="58"/>
      <c r="R754" s="58"/>
      <c r="S754" s="58"/>
      <c r="T754" s="58"/>
      <c r="U754" s="58"/>
      <c r="V754" s="58"/>
      <c r="W754" s="58"/>
      <c r="X754" s="58"/>
      <c r="Y754" s="58"/>
      <c r="Z754" s="58"/>
    </row>
    <row r="755" ht="15.75" customHeight="1">
      <c r="A755" s="58"/>
      <c r="B755" s="58"/>
      <c r="C755" s="118"/>
      <c r="D755" s="169"/>
      <c r="E755" s="170"/>
      <c r="F755" s="170"/>
      <c r="G755" s="170"/>
      <c r="H755" s="170"/>
      <c r="I755" s="118"/>
      <c r="J755" s="118"/>
      <c r="K755" s="118"/>
      <c r="L755" s="118"/>
      <c r="M755" s="79"/>
      <c r="N755" s="57"/>
      <c r="O755" s="58"/>
      <c r="P755" s="58"/>
      <c r="Q755" s="58"/>
      <c r="R755" s="58"/>
      <c r="S755" s="58"/>
      <c r="T755" s="58"/>
      <c r="U755" s="58"/>
      <c r="V755" s="58"/>
      <c r="W755" s="58"/>
      <c r="X755" s="58"/>
      <c r="Y755" s="58"/>
      <c r="Z755" s="58"/>
    </row>
    <row r="756" ht="15.75" customHeight="1">
      <c r="A756" s="58"/>
      <c r="B756" s="58"/>
      <c r="C756" s="118"/>
      <c r="D756" s="169"/>
      <c r="E756" s="170"/>
      <c r="F756" s="170"/>
      <c r="G756" s="170"/>
      <c r="H756" s="170"/>
      <c r="I756" s="118"/>
      <c r="J756" s="118"/>
      <c r="K756" s="118"/>
      <c r="L756" s="118"/>
      <c r="M756" s="79"/>
      <c r="N756" s="57"/>
      <c r="O756" s="58"/>
      <c r="P756" s="58"/>
      <c r="Q756" s="58"/>
      <c r="R756" s="58"/>
      <c r="S756" s="58"/>
      <c r="T756" s="58"/>
      <c r="U756" s="58"/>
      <c r="V756" s="58"/>
      <c r="W756" s="58"/>
      <c r="X756" s="58"/>
      <c r="Y756" s="58"/>
      <c r="Z756" s="58"/>
    </row>
    <row r="757" ht="15.75" customHeight="1">
      <c r="A757" s="58"/>
      <c r="B757" s="58"/>
      <c r="C757" s="118"/>
      <c r="D757" s="169"/>
      <c r="E757" s="170"/>
      <c r="F757" s="170"/>
      <c r="G757" s="170"/>
      <c r="H757" s="170"/>
      <c r="I757" s="118"/>
      <c r="J757" s="118"/>
      <c r="K757" s="118"/>
      <c r="L757" s="118"/>
      <c r="M757" s="79"/>
      <c r="N757" s="57"/>
      <c r="O757" s="58"/>
      <c r="P757" s="58"/>
      <c r="Q757" s="58"/>
      <c r="R757" s="58"/>
      <c r="S757" s="58"/>
      <c r="T757" s="58"/>
      <c r="U757" s="58"/>
      <c r="V757" s="58"/>
      <c r="W757" s="58"/>
      <c r="X757" s="58"/>
      <c r="Y757" s="58"/>
      <c r="Z757" s="58"/>
    </row>
    <row r="758" ht="15.75" customHeight="1">
      <c r="A758" s="58"/>
      <c r="B758" s="58"/>
      <c r="C758" s="118"/>
      <c r="D758" s="169"/>
      <c r="E758" s="170"/>
      <c r="F758" s="170"/>
      <c r="G758" s="170"/>
      <c r="H758" s="170"/>
      <c r="I758" s="118"/>
      <c r="J758" s="118"/>
      <c r="K758" s="118"/>
      <c r="L758" s="118"/>
      <c r="M758" s="79"/>
      <c r="N758" s="57"/>
      <c r="O758" s="58"/>
      <c r="P758" s="58"/>
      <c r="Q758" s="58"/>
      <c r="R758" s="58"/>
      <c r="S758" s="58"/>
      <c r="T758" s="58"/>
      <c r="U758" s="58"/>
      <c r="V758" s="58"/>
      <c r="W758" s="58"/>
      <c r="X758" s="58"/>
      <c r="Y758" s="58"/>
      <c r="Z758" s="58"/>
    </row>
    <row r="759" ht="15.75" customHeight="1">
      <c r="A759" s="58"/>
      <c r="B759" s="58"/>
      <c r="C759" s="118"/>
      <c r="D759" s="169"/>
      <c r="E759" s="170"/>
      <c r="F759" s="170"/>
      <c r="G759" s="170"/>
      <c r="H759" s="170"/>
      <c r="I759" s="118"/>
      <c r="J759" s="118"/>
      <c r="K759" s="118"/>
      <c r="L759" s="118"/>
      <c r="M759" s="79"/>
      <c r="N759" s="57"/>
      <c r="O759" s="58"/>
      <c r="P759" s="58"/>
      <c r="Q759" s="58"/>
      <c r="R759" s="58"/>
      <c r="S759" s="58"/>
      <c r="T759" s="58"/>
      <c r="U759" s="58"/>
      <c r="V759" s="58"/>
      <c r="W759" s="58"/>
      <c r="X759" s="58"/>
      <c r="Y759" s="58"/>
      <c r="Z759" s="58"/>
    </row>
    <row r="760" ht="15.75" customHeight="1">
      <c r="A760" s="58"/>
      <c r="B760" s="58"/>
      <c r="C760" s="118"/>
      <c r="D760" s="169"/>
      <c r="E760" s="170"/>
      <c r="F760" s="170"/>
      <c r="G760" s="170"/>
      <c r="H760" s="170"/>
      <c r="I760" s="118"/>
      <c r="J760" s="118"/>
      <c r="K760" s="118"/>
      <c r="L760" s="118"/>
      <c r="M760" s="79"/>
      <c r="N760" s="57"/>
      <c r="O760" s="58"/>
      <c r="P760" s="58"/>
      <c r="Q760" s="58"/>
      <c r="R760" s="58"/>
      <c r="S760" s="58"/>
      <c r="T760" s="58"/>
      <c r="U760" s="58"/>
      <c r="V760" s="58"/>
      <c r="W760" s="58"/>
      <c r="X760" s="58"/>
      <c r="Y760" s="58"/>
      <c r="Z760" s="58"/>
    </row>
    <row r="761" ht="15.75" customHeight="1">
      <c r="A761" s="58"/>
      <c r="B761" s="58"/>
      <c r="C761" s="118"/>
      <c r="D761" s="169"/>
      <c r="E761" s="170"/>
      <c r="F761" s="170"/>
      <c r="G761" s="170"/>
      <c r="H761" s="170"/>
      <c r="I761" s="118"/>
      <c r="J761" s="118"/>
      <c r="K761" s="118"/>
      <c r="L761" s="118"/>
      <c r="M761" s="79"/>
      <c r="N761" s="57"/>
      <c r="O761" s="58"/>
      <c r="P761" s="58"/>
      <c r="Q761" s="58"/>
      <c r="R761" s="58"/>
      <c r="S761" s="58"/>
      <c r="T761" s="58"/>
      <c r="U761" s="58"/>
      <c r="V761" s="58"/>
      <c r="W761" s="58"/>
      <c r="X761" s="58"/>
      <c r="Y761" s="58"/>
      <c r="Z761" s="58"/>
    </row>
    <row r="762" ht="15.75" customHeight="1">
      <c r="A762" s="58"/>
      <c r="B762" s="58"/>
      <c r="C762" s="118"/>
      <c r="D762" s="169"/>
      <c r="E762" s="170"/>
      <c r="F762" s="170"/>
      <c r="G762" s="170"/>
      <c r="H762" s="170"/>
      <c r="I762" s="118"/>
      <c r="J762" s="118"/>
      <c r="K762" s="118"/>
      <c r="L762" s="118"/>
      <c r="M762" s="79"/>
      <c r="N762" s="57"/>
      <c r="O762" s="58"/>
      <c r="P762" s="58"/>
      <c r="Q762" s="58"/>
      <c r="R762" s="58"/>
      <c r="S762" s="58"/>
      <c r="T762" s="58"/>
      <c r="U762" s="58"/>
      <c r="V762" s="58"/>
      <c r="W762" s="58"/>
      <c r="X762" s="58"/>
      <c r="Y762" s="58"/>
      <c r="Z762" s="58"/>
    </row>
    <row r="763" ht="15.75" customHeight="1">
      <c r="A763" s="58"/>
      <c r="B763" s="58"/>
      <c r="C763" s="118"/>
      <c r="D763" s="169"/>
      <c r="E763" s="170"/>
      <c r="F763" s="170"/>
      <c r="G763" s="170"/>
      <c r="H763" s="170"/>
      <c r="I763" s="118"/>
      <c r="J763" s="118"/>
      <c r="K763" s="118"/>
      <c r="L763" s="118"/>
      <c r="M763" s="79"/>
      <c r="N763" s="57"/>
      <c r="O763" s="58"/>
      <c r="P763" s="58"/>
      <c r="Q763" s="58"/>
      <c r="R763" s="58"/>
      <c r="S763" s="58"/>
      <c r="T763" s="58"/>
      <c r="U763" s="58"/>
      <c r="V763" s="58"/>
      <c r="W763" s="58"/>
      <c r="X763" s="58"/>
      <c r="Y763" s="58"/>
      <c r="Z763" s="58"/>
    </row>
    <row r="764" ht="15.75" customHeight="1">
      <c r="A764" s="58"/>
      <c r="B764" s="58"/>
      <c r="C764" s="118"/>
      <c r="D764" s="169"/>
      <c r="E764" s="170"/>
      <c r="F764" s="170"/>
      <c r="G764" s="170"/>
      <c r="H764" s="170"/>
      <c r="I764" s="118"/>
      <c r="J764" s="118"/>
      <c r="K764" s="118"/>
      <c r="L764" s="118"/>
      <c r="M764" s="79"/>
      <c r="N764" s="57"/>
      <c r="O764" s="58"/>
      <c r="P764" s="58"/>
      <c r="Q764" s="58"/>
      <c r="R764" s="58"/>
      <c r="S764" s="58"/>
      <c r="T764" s="58"/>
      <c r="U764" s="58"/>
      <c r="V764" s="58"/>
      <c r="W764" s="58"/>
      <c r="X764" s="58"/>
      <c r="Y764" s="58"/>
      <c r="Z764" s="58"/>
    </row>
    <row r="765" ht="15.75" customHeight="1">
      <c r="A765" s="58"/>
      <c r="B765" s="58"/>
      <c r="C765" s="118"/>
      <c r="D765" s="169"/>
      <c r="E765" s="170"/>
      <c r="F765" s="170"/>
      <c r="G765" s="170"/>
      <c r="H765" s="170"/>
      <c r="I765" s="118"/>
      <c r="J765" s="118"/>
      <c r="K765" s="118"/>
      <c r="L765" s="118"/>
      <c r="M765" s="79"/>
      <c r="N765" s="57"/>
      <c r="O765" s="58"/>
      <c r="P765" s="58"/>
      <c r="Q765" s="58"/>
      <c r="R765" s="58"/>
      <c r="S765" s="58"/>
      <c r="T765" s="58"/>
      <c r="U765" s="58"/>
      <c r="V765" s="58"/>
      <c r="W765" s="58"/>
      <c r="X765" s="58"/>
      <c r="Y765" s="58"/>
      <c r="Z765" s="58"/>
    </row>
    <row r="766" ht="15.75" customHeight="1">
      <c r="A766" s="58"/>
      <c r="B766" s="58"/>
      <c r="C766" s="118"/>
      <c r="D766" s="169"/>
      <c r="E766" s="170"/>
      <c r="F766" s="170"/>
      <c r="G766" s="170"/>
      <c r="H766" s="170"/>
      <c r="I766" s="118"/>
      <c r="J766" s="118"/>
      <c r="K766" s="118"/>
      <c r="L766" s="118"/>
      <c r="M766" s="79"/>
      <c r="N766" s="57"/>
      <c r="O766" s="58"/>
      <c r="P766" s="58"/>
      <c r="Q766" s="58"/>
      <c r="R766" s="58"/>
      <c r="S766" s="58"/>
      <c r="T766" s="58"/>
      <c r="U766" s="58"/>
      <c r="V766" s="58"/>
      <c r="W766" s="58"/>
      <c r="X766" s="58"/>
      <c r="Y766" s="58"/>
      <c r="Z766" s="58"/>
    </row>
    <row r="767" ht="15.75" customHeight="1">
      <c r="A767" s="58"/>
      <c r="B767" s="58"/>
      <c r="C767" s="118"/>
      <c r="D767" s="169"/>
      <c r="E767" s="170"/>
      <c r="F767" s="170"/>
      <c r="G767" s="170"/>
      <c r="H767" s="170"/>
      <c r="I767" s="118"/>
      <c r="J767" s="118"/>
      <c r="K767" s="118"/>
      <c r="L767" s="118"/>
      <c r="M767" s="79"/>
      <c r="N767" s="57"/>
      <c r="O767" s="58"/>
      <c r="P767" s="58"/>
      <c r="Q767" s="58"/>
      <c r="R767" s="58"/>
      <c r="S767" s="58"/>
      <c r="T767" s="58"/>
      <c r="U767" s="58"/>
      <c r="V767" s="58"/>
      <c r="W767" s="58"/>
      <c r="X767" s="58"/>
      <c r="Y767" s="58"/>
      <c r="Z767" s="58"/>
    </row>
    <row r="768" ht="15.75" customHeight="1">
      <c r="A768" s="58"/>
      <c r="B768" s="58"/>
      <c r="C768" s="118"/>
      <c r="D768" s="169"/>
      <c r="E768" s="170"/>
      <c r="F768" s="170"/>
      <c r="G768" s="170"/>
      <c r="H768" s="170"/>
      <c r="I768" s="118"/>
      <c r="J768" s="118"/>
      <c r="K768" s="118"/>
      <c r="L768" s="118"/>
      <c r="M768" s="79"/>
      <c r="N768" s="57"/>
      <c r="O768" s="58"/>
      <c r="P768" s="58"/>
      <c r="Q768" s="58"/>
      <c r="R768" s="58"/>
      <c r="S768" s="58"/>
      <c r="T768" s="58"/>
      <c r="U768" s="58"/>
      <c r="V768" s="58"/>
      <c r="W768" s="58"/>
      <c r="X768" s="58"/>
      <c r="Y768" s="58"/>
      <c r="Z768" s="58"/>
    </row>
    <row r="769" ht="15.75" customHeight="1">
      <c r="A769" s="58"/>
      <c r="B769" s="58"/>
      <c r="C769" s="118"/>
      <c r="D769" s="169"/>
      <c r="E769" s="170"/>
      <c r="F769" s="170"/>
      <c r="G769" s="170"/>
      <c r="H769" s="170"/>
      <c r="I769" s="118"/>
      <c r="J769" s="118"/>
      <c r="K769" s="118"/>
      <c r="L769" s="118"/>
      <c r="M769" s="79"/>
      <c r="N769" s="57"/>
      <c r="O769" s="58"/>
      <c r="P769" s="58"/>
      <c r="Q769" s="58"/>
      <c r="R769" s="58"/>
      <c r="S769" s="58"/>
      <c r="T769" s="58"/>
      <c r="U769" s="58"/>
      <c r="V769" s="58"/>
      <c r="W769" s="58"/>
      <c r="X769" s="58"/>
      <c r="Y769" s="58"/>
      <c r="Z769" s="58"/>
    </row>
    <row r="770" ht="15.75" customHeight="1">
      <c r="A770" s="58"/>
      <c r="B770" s="58"/>
      <c r="C770" s="118"/>
      <c r="D770" s="169"/>
      <c r="E770" s="170"/>
      <c r="F770" s="170"/>
      <c r="G770" s="170"/>
      <c r="H770" s="170"/>
      <c r="I770" s="118"/>
      <c r="J770" s="118"/>
      <c r="K770" s="118"/>
      <c r="L770" s="118"/>
      <c r="M770" s="79"/>
      <c r="N770" s="57"/>
      <c r="O770" s="58"/>
      <c r="P770" s="58"/>
      <c r="Q770" s="58"/>
      <c r="R770" s="58"/>
      <c r="S770" s="58"/>
      <c r="T770" s="58"/>
      <c r="U770" s="58"/>
      <c r="V770" s="58"/>
      <c r="W770" s="58"/>
      <c r="X770" s="58"/>
      <c r="Y770" s="58"/>
      <c r="Z770" s="58"/>
    </row>
    <row r="771" ht="15.75" customHeight="1">
      <c r="A771" s="58"/>
      <c r="B771" s="58"/>
      <c r="C771" s="118"/>
      <c r="D771" s="169"/>
      <c r="E771" s="170"/>
      <c r="F771" s="170"/>
      <c r="G771" s="170"/>
      <c r="H771" s="170"/>
      <c r="I771" s="118"/>
      <c r="J771" s="118"/>
      <c r="K771" s="118"/>
      <c r="L771" s="118"/>
      <c r="M771" s="79"/>
      <c r="N771" s="57"/>
      <c r="O771" s="58"/>
      <c r="P771" s="58"/>
      <c r="Q771" s="58"/>
      <c r="R771" s="58"/>
      <c r="S771" s="58"/>
      <c r="T771" s="58"/>
      <c r="U771" s="58"/>
      <c r="V771" s="58"/>
      <c r="W771" s="58"/>
      <c r="X771" s="58"/>
      <c r="Y771" s="58"/>
      <c r="Z771" s="58"/>
    </row>
    <row r="772" ht="15.75" customHeight="1">
      <c r="A772" s="58"/>
      <c r="B772" s="58"/>
      <c r="C772" s="118"/>
      <c r="D772" s="169"/>
      <c r="E772" s="170"/>
      <c r="F772" s="170"/>
      <c r="G772" s="170"/>
      <c r="H772" s="170"/>
      <c r="I772" s="118"/>
      <c r="J772" s="118"/>
      <c r="K772" s="118"/>
      <c r="L772" s="118"/>
      <c r="M772" s="79"/>
      <c r="N772" s="57"/>
      <c r="O772" s="58"/>
      <c r="P772" s="58"/>
      <c r="Q772" s="58"/>
      <c r="R772" s="58"/>
      <c r="S772" s="58"/>
      <c r="T772" s="58"/>
      <c r="U772" s="58"/>
      <c r="V772" s="58"/>
      <c r="W772" s="58"/>
      <c r="X772" s="58"/>
      <c r="Y772" s="58"/>
      <c r="Z772" s="58"/>
    </row>
    <row r="773" ht="15.75" customHeight="1">
      <c r="A773" s="58"/>
      <c r="B773" s="58"/>
      <c r="C773" s="118"/>
      <c r="D773" s="169"/>
      <c r="E773" s="170"/>
      <c r="F773" s="170"/>
      <c r="G773" s="170"/>
      <c r="H773" s="170"/>
      <c r="I773" s="118"/>
      <c r="J773" s="118"/>
      <c r="K773" s="118"/>
      <c r="L773" s="118"/>
      <c r="M773" s="79"/>
      <c r="N773" s="57"/>
      <c r="O773" s="58"/>
      <c r="P773" s="58"/>
      <c r="Q773" s="58"/>
      <c r="R773" s="58"/>
      <c r="S773" s="58"/>
      <c r="T773" s="58"/>
      <c r="U773" s="58"/>
      <c r="V773" s="58"/>
      <c r="W773" s="58"/>
      <c r="X773" s="58"/>
      <c r="Y773" s="58"/>
      <c r="Z773" s="58"/>
    </row>
    <row r="774" ht="15.75" customHeight="1">
      <c r="A774" s="58"/>
      <c r="B774" s="58"/>
      <c r="C774" s="118"/>
      <c r="D774" s="169"/>
      <c r="E774" s="170"/>
      <c r="F774" s="170"/>
      <c r="G774" s="170"/>
      <c r="H774" s="170"/>
      <c r="I774" s="118"/>
      <c r="J774" s="118"/>
      <c r="K774" s="118"/>
      <c r="L774" s="118"/>
      <c r="M774" s="79"/>
      <c r="N774" s="57"/>
      <c r="O774" s="58"/>
      <c r="P774" s="58"/>
      <c r="Q774" s="58"/>
      <c r="R774" s="58"/>
      <c r="S774" s="58"/>
      <c r="T774" s="58"/>
      <c r="U774" s="58"/>
      <c r="V774" s="58"/>
      <c r="W774" s="58"/>
      <c r="X774" s="58"/>
      <c r="Y774" s="58"/>
      <c r="Z774" s="58"/>
    </row>
    <row r="775" ht="15.75" customHeight="1">
      <c r="A775" s="58"/>
      <c r="B775" s="58"/>
      <c r="C775" s="118"/>
      <c r="D775" s="169"/>
      <c r="E775" s="170"/>
      <c r="F775" s="170"/>
      <c r="G775" s="170"/>
      <c r="H775" s="170"/>
      <c r="I775" s="118"/>
      <c r="J775" s="118"/>
      <c r="K775" s="118"/>
      <c r="L775" s="118"/>
      <c r="M775" s="79"/>
      <c r="N775" s="57"/>
      <c r="O775" s="58"/>
      <c r="P775" s="58"/>
      <c r="Q775" s="58"/>
      <c r="R775" s="58"/>
      <c r="S775" s="58"/>
      <c r="T775" s="58"/>
      <c r="U775" s="58"/>
      <c r="V775" s="58"/>
      <c r="W775" s="58"/>
      <c r="X775" s="58"/>
      <c r="Y775" s="58"/>
      <c r="Z775" s="58"/>
    </row>
    <row r="776" ht="15.75" customHeight="1">
      <c r="A776" s="58"/>
      <c r="B776" s="58"/>
      <c r="C776" s="118"/>
      <c r="D776" s="169"/>
      <c r="E776" s="170"/>
      <c r="F776" s="170"/>
      <c r="G776" s="170"/>
      <c r="H776" s="170"/>
      <c r="I776" s="118"/>
      <c r="J776" s="118"/>
      <c r="K776" s="118"/>
      <c r="L776" s="118"/>
      <c r="M776" s="79"/>
      <c r="N776" s="57"/>
      <c r="O776" s="58"/>
      <c r="P776" s="58"/>
      <c r="Q776" s="58"/>
      <c r="R776" s="58"/>
      <c r="S776" s="58"/>
      <c r="T776" s="58"/>
      <c r="U776" s="58"/>
      <c r="V776" s="58"/>
      <c r="W776" s="58"/>
      <c r="X776" s="58"/>
      <c r="Y776" s="58"/>
      <c r="Z776" s="58"/>
    </row>
    <row r="777" ht="15.75" customHeight="1">
      <c r="A777" s="58"/>
      <c r="B777" s="58"/>
      <c r="C777" s="118"/>
      <c r="D777" s="169"/>
      <c r="E777" s="170"/>
      <c r="F777" s="170"/>
      <c r="G777" s="170"/>
      <c r="H777" s="170"/>
      <c r="I777" s="118"/>
      <c r="J777" s="118"/>
      <c r="K777" s="118"/>
      <c r="L777" s="118"/>
      <c r="M777" s="79"/>
      <c r="N777" s="57"/>
      <c r="O777" s="58"/>
      <c r="P777" s="58"/>
      <c r="Q777" s="58"/>
      <c r="R777" s="58"/>
      <c r="S777" s="58"/>
      <c r="T777" s="58"/>
      <c r="U777" s="58"/>
      <c r="V777" s="58"/>
      <c r="W777" s="58"/>
      <c r="X777" s="58"/>
      <c r="Y777" s="58"/>
      <c r="Z777" s="58"/>
    </row>
    <row r="778" ht="15.75" customHeight="1">
      <c r="A778" s="58"/>
      <c r="B778" s="58"/>
      <c r="C778" s="118"/>
      <c r="D778" s="169"/>
      <c r="E778" s="170"/>
      <c r="F778" s="170"/>
      <c r="G778" s="170"/>
      <c r="H778" s="170"/>
      <c r="I778" s="118"/>
      <c r="J778" s="118"/>
      <c r="K778" s="118"/>
      <c r="L778" s="118"/>
      <c r="M778" s="79"/>
      <c r="N778" s="57"/>
      <c r="O778" s="58"/>
      <c r="P778" s="58"/>
      <c r="Q778" s="58"/>
      <c r="R778" s="58"/>
      <c r="S778" s="58"/>
      <c r="T778" s="58"/>
      <c r="U778" s="58"/>
      <c r="V778" s="58"/>
      <c r="W778" s="58"/>
      <c r="X778" s="58"/>
      <c r="Y778" s="58"/>
      <c r="Z778" s="58"/>
    </row>
    <row r="779" ht="15.75" customHeight="1">
      <c r="A779" s="58"/>
      <c r="B779" s="58"/>
      <c r="C779" s="118"/>
      <c r="D779" s="169"/>
      <c r="E779" s="170"/>
      <c r="F779" s="170"/>
      <c r="G779" s="170"/>
      <c r="H779" s="170"/>
      <c r="I779" s="118"/>
      <c r="J779" s="118"/>
      <c r="K779" s="118"/>
      <c r="L779" s="118"/>
      <c r="M779" s="79"/>
      <c r="N779" s="57"/>
      <c r="O779" s="58"/>
      <c r="P779" s="58"/>
      <c r="Q779" s="58"/>
      <c r="R779" s="58"/>
      <c r="S779" s="58"/>
      <c r="T779" s="58"/>
      <c r="U779" s="58"/>
      <c r="V779" s="58"/>
      <c r="W779" s="58"/>
      <c r="X779" s="58"/>
      <c r="Y779" s="58"/>
      <c r="Z779" s="58"/>
    </row>
    <row r="780" ht="15.75" customHeight="1">
      <c r="A780" s="58"/>
      <c r="B780" s="58"/>
      <c r="C780" s="118"/>
      <c r="D780" s="169"/>
      <c r="E780" s="170"/>
      <c r="F780" s="170"/>
      <c r="G780" s="170"/>
      <c r="H780" s="170"/>
      <c r="I780" s="118"/>
      <c r="J780" s="118"/>
      <c r="K780" s="118"/>
      <c r="L780" s="118"/>
      <c r="M780" s="79"/>
      <c r="N780" s="57"/>
      <c r="O780" s="58"/>
      <c r="P780" s="58"/>
      <c r="Q780" s="58"/>
      <c r="R780" s="58"/>
      <c r="S780" s="58"/>
      <c r="T780" s="58"/>
      <c r="U780" s="58"/>
      <c r="V780" s="58"/>
      <c r="W780" s="58"/>
      <c r="X780" s="58"/>
      <c r="Y780" s="58"/>
      <c r="Z780" s="58"/>
    </row>
    <row r="781" ht="15.75" customHeight="1">
      <c r="A781" s="58"/>
      <c r="B781" s="58"/>
      <c r="C781" s="118"/>
      <c r="D781" s="169"/>
      <c r="E781" s="170"/>
      <c r="F781" s="170"/>
      <c r="G781" s="170"/>
      <c r="H781" s="170"/>
      <c r="I781" s="118"/>
      <c r="J781" s="118"/>
      <c r="K781" s="118"/>
      <c r="L781" s="118"/>
      <c r="M781" s="79"/>
      <c r="N781" s="57"/>
      <c r="O781" s="58"/>
      <c r="P781" s="58"/>
      <c r="Q781" s="58"/>
      <c r="R781" s="58"/>
      <c r="S781" s="58"/>
      <c r="T781" s="58"/>
      <c r="U781" s="58"/>
      <c r="V781" s="58"/>
      <c r="W781" s="58"/>
      <c r="X781" s="58"/>
      <c r="Y781" s="58"/>
      <c r="Z781" s="58"/>
    </row>
    <row r="782" ht="15.75" customHeight="1">
      <c r="A782" s="58"/>
      <c r="B782" s="58"/>
      <c r="C782" s="118"/>
      <c r="D782" s="169"/>
      <c r="E782" s="170"/>
      <c r="F782" s="170"/>
      <c r="G782" s="170"/>
      <c r="H782" s="170"/>
      <c r="I782" s="118"/>
      <c r="J782" s="118"/>
      <c r="K782" s="118"/>
      <c r="L782" s="118"/>
      <c r="M782" s="79"/>
      <c r="N782" s="57"/>
      <c r="O782" s="58"/>
      <c r="P782" s="58"/>
      <c r="Q782" s="58"/>
      <c r="R782" s="58"/>
      <c r="S782" s="58"/>
      <c r="T782" s="58"/>
      <c r="U782" s="58"/>
      <c r="V782" s="58"/>
      <c r="W782" s="58"/>
      <c r="X782" s="58"/>
      <c r="Y782" s="58"/>
      <c r="Z782" s="58"/>
    </row>
    <row r="783" ht="15.75" customHeight="1">
      <c r="A783" s="58"/>
      <c r="B783" s="58"/>
      <c r="C783" s="118"/>
      <c r="D783" s="169"/>
      <c r="E783" s="170"/>
      <c r="F783" s="170"/>
      <c r="G783" s="170"/>
      <c r="H783" s="170"/>
      <c r="I783" s="118"/>
      <c r="J783" s="118"/>
      <c r="K783" s="118"/>
      <c r="L783" s="118"/>
      <c r="M783" s="79"/>
      <c r="N783" s="57"/>
      <c r="O783" s="58"/>
      <c r="P783" s="58"/>
      <c r="Q783" s="58"/>
      <c r="R783" s="58"/>
      <c r="S783" s="58"/>
      <c r="T783" s="58"/>
      <c r="U783" s="58"/>
      <c r="V783" s="58"/>
      <c r="W783" s="58"/>
      <c r="X783" s="58"/>
      <c r="Y783" s="58"/>
      <c r="Z783" s="58"/>
    </row>
    <row r="784" ht="15.75" customHeight="1">
      <c r="A784" s="58"/>
      <c r="B784" s="58"/>
      <c r="C784" s="118"/>
      <c r="D784" s="169"/>
      <c r="E784" s="170"/>
      <c r="F784" s="170"/>
      <c r="G784" s="170"/>
      <c r="H784" s="170"/>
      <c r="I784" s="118"/>
      <c r="J784" s="118"/>
      <c r="K784" s="118"/>
      <c r="L784" s="118"/>
      <c r="M784" s="79"/>
      <c r="N784" s="57"/>
      <c r="O784" s="58"/>
      <c r="P784" s="58"/>
      <c r="Q784" s="58"/>
      <c r="R784" s="58"/>
      <c r="S784" s="58"/>
      <c r="T784" s="58"/>
      <c r="U784" s="58"/>
      <c r="V784" s="58"/>
      <c r="W784" s="58"/>
      <c r="X784" s="58"/>
      <c r="Y784" s="58"/>
      <c r="Z784" s="58"/>
    </row>
    <row r="785" ht="15.75" customHeight="1">
      <c r="A785" s="58"/>
      <c r="B785" s="58"/>
      <c r="C785" s="118"/>
      <c r="D785" s="169"/>
      <c r="E785" s="170"/>
      <c r="F785" s="170"/>
      <c r="G785" s="170"/>
      <c r="H785" s="170"/>
      <c r="I785" s="118"/>
      <c r="J785" s="118"/>
      <c r="K785" s="118"/>
      <c r="L785" s="118"/>
      <c r="M785" s="79"/>
      <c r="N785" s="57"/>
      <c r="O785" s="58"/>
      <c r="P785" s="58"/>
      <c r="Q785" s="58"/>
      <c r="R785" s="58"/>
      <c r="S785" s="58"/>
      <c r="T785" s="58"/>
      <c r="U785" s="58"/>
      <c r="V785" s="58"/>
      <c r="W785" s="58"/>
      <c r="X785" s="58"/>
      <c r="Y785" s="58"/>
      <c r="Z785" s="58"/>
    </row>
    <row r="786" ht="15.75" customHeight="1">
      <c r="A786" s="58"/>
      <c r="B786" s="58"/>
      <c r="C786" s="118"/>
      <c r="D786" s="169"/>
      <c r="E786" s="170"/>
      <c r="F786" s="170"/>
      <c r="G786" s="170"/>
      <c r="H786" s="170"/>
      <c r="I786" s="118"/>
      <c r="J786" s="118"/>
      <c r="K786" s="118"/>
      <c r="L786" s="118"/>
      <c r="M786" s="79"/>
      <c r="N786" s="57"/>
      <c r="O786" s="58"/>
      <c r="P786" s="58"/>
      <c r="Q786" s="58"/>
      <c r="R786" s="58"/>
      <c r="S786" s="58"/>
      <c r="T786" s="58"/>
      <c r="U786" s="58"/>
      <c r="V786" s="58"/>
      <c r="W786" s="58"/>
      <c r="X786" s="58"/>
      <c r="Y786" s="58"/>
      <c r="Z786" s="58"/>
    </row>
    <row r="787" ht="15.75" customHeight="1">
      <c r="A787" s="58"/>
      <c r="B787" s="58"/>
      <c r="C787" s="118"/>
      <c r="D787" s="169"/>
      <c r="E787" s="170"/>
      <c r="F787" s="170"/>
      <c r="G787" s="170"/>
      <c r="H787" s="170"/>
      <c r="I787" s="118"/>
      <c r="J787" s="118"/>
      <c r="K787" s="118"/>
      <c r="L787" s="118"/>
      <c r="M787" s="79"/>
      <c r="N787" s="57"/>
      <c r="O787" s="58"/>
      <c r="P787" s="58"/>
      <c r="Q787" s="58"/>
      <c r="R787" s="58"/>
      <c r="S787" s="58"/>
      <c r="T787" s="58"/>
      <c r="U787" s="58"/>
      <c r="V787" s="58"/>
      <c r="W787" s="58"/>
      <c r="X787" s="58"/>
      <c r="Y787" s="58"/>
      <c r="Z787" s="58"/>
    </row>
    <row r="788" ht="15.75" customHeight="1">
      <c r="A788" s="58"/>
      <c r="B788" s="58"/>
      <c r="C788" s="118"/>
      <c r="D788" s="169"/>
      <c r="E788" s="170"/>
      <c r="F788" s="170"/>
      <c r="G788" s="170"/>
      <c r="H788" s="170"/>
      <c r="I788" s="118"/>
      <c r="J788" s="118"/>
      <c r="K788" s="118"/>
      <c r="L788" s="118"/>
      <c r="M788" s="79"/>
      <c r="N788" s="57"/>
      <c r="O788" s="58"/>
      <c r="P788" s="58"/>
      <c r="Q788" s="58"/>
      <c r="R788" s="58"/>
      <c r="S788" s="58"/>
      <c r="T788" s="58"/>
      <c r="U788" s="58"/>
      <c r="V788" s="58"/>
      <c r="W788" s="58"/>
      <c r="X788" s="58"/>
      <c r="Y788" s="58"/>
      <c r="Z788" s="58"/>
    </row>
    <row r="789" ht="15.75" customHeight="1">
      <c r="A789" s="58"/>
      <c r="B789" s="58"/>
      <c r="C789" s="118"/>
      <c r="D789" s="169"/>
      <c r="E789" s="170"/>
      <c r="F789" s="170"/>
      <c r="G789" s="170"/>
      <c r="H789" s="170"/>
      <c r="I789" s="118"/>
      <c r="J789" s="118"/>
      <c r="K789" s="118"/>
      <c r="L789" s="118"/>
      <c r="M789" s="79"/>
      <c r="N789" s="57"/>
      <c r="O789" s="58"/>
      <c r="P789" s="58"/>
      <c r="Q789" s="58"/>
      <c r="R789" s="58"/>
      <c r="S789" s="58"/>
      <c r="T789" s="58"/>
      <c r="U789" s="58"/>
      <c r="V789" s="58"/>
      <c r="W789" s="58"/>
      <c r="X789" s="58"/>
      <c r="Y789" s="58"/>
      <c r="Z789" s="58"/>
    </row>
    <row r="790" ht="15.75" customHeight="1">
      <c r="A790" s="58"/>
      <c r="B790" s="58"/>
      <c r="C790" s="118"/>
      <c r="D790" s="169"/>
      <c r="E790" s="170"/>
      <c r="F790" s="170"/>
      <c r="G790" s="170"/>
      <c r="H790" s="170"/>
      <c r="I790" s="118"/>
      <c r="J790" s="118"/>
      <c r="K790" s="118"/>
      <c r="L790" s="118"/>
      <c r="M790" s="79"/>
      <c r="N790" s="57"/>
      <c r="O790" s="58"/>
      <c r="P790" s="58"/>
      <c r="Q790" s="58"/>
      <c r="R790" s="58"/>
      <c r="S790" s="58"/>
      <c r="T790" s="58"/>
      <c r="U790" s="58"/>
      <c r="V790" s="58"/>
      <c r="W790" s="58"/>
      <c r="X790" s="58"/>
      <c r="Y790" s="58"/>
      <c r="Z790" s="58"/>
    </row>
    <row r="791" ht="15.75" customHeight="1">
      <c r="A791" s="58"/>
      <c r="B791" s="58"/>
      <c r="C791" s="118"/>
      <c r="D791" s="169"/>
      <c r="E791" s="170"/>
      <c r="F791" s="170"/>
      <c r="G791" s="170"/>
      <c r="H791" s="170"/>
      <c r="I791" s="118"/>
      <c r="J791" s="118"/>
      <c r="K791" s="118"/>
      <c r="L791" s="118"/>
      <c r="M791" s="79"/>
      <c r="N791" s="57"/>
      <c r="O791" s="58"/>
      <c r="P791" s="58"/>
      <c r="Q791" s="58"/>
      <c r="R791" s="58"/>
      <c r="S791" s="58"/>
      <c r="T791" s="58"/>
      <c r="U791" s="58"/>
      <c r="V791" s="58"/>
      <c r="W791" s="58"/>
      <c r="X791" s="58"/>
      <c r="Y791" s="58"/>
      <c r="Z791" s="58"/>
    </row>
    <row r="792" ht="15.75" customHeight="1">
      <c r="A792" s="58"/>
      <c r="B792" s="58"/>
      <c r="C792" s="118"/>
      <c r="D792" s="169"/>
      <c r="E792" s="170"/>
      <c r="F792" s="170"/>
      <c r="G792" s="170"/>
      <c r="H792" s="170"/>
      <c r="I792" s="118"/>
      <c r="J792" s="118"/>
      <c r="K792" s="118"/>
      <c r="L792" s="118"/>
      <c r="M792" s="79"/>
      <c r="N792" s="57"/>
      <c r="O792" s="58"/>
      <c r="P792" s="58"/>
      <c r="Q792" s="58"/>
      <c r="R792" s="58"/>
      <c r="S792" s="58"/>
      <c r="T792" s="58"/>
      <c r="U792" s="58"/>
      <c r="V792" s="58"/>
      <c r="W792" s="58"/>
      <c r="X792" s="58"/>
      <c r="Y792" s="58"/>
      <c r="Z792" s="58"/>
    </row>
    <row r="793" ht="15.75" customHeight="1">
      <c r="A793" s="58"/>
      <c r="B793" s="58"/>
      <c r="C793" s="118"/>
      <c r="D793" s="169"/>
      <c r="E793" s="170"/>
      <c r="F793" s="170"/>
      <c r="G793" s="170"/>
      <c r="H793" s="170"/>
      <c r="I793" s="118"/>
      <c r="J793" s="118"/>
      <c r="K793" s="118"/>
      <c r="L793" s="118"/>
      <c r="M793" s="79"/>
      <c r="N793" s="57"/>
      <c r="O793" s="58"/>
      <c r="P793" s="58"/>
      <c r="Q793" s="58"/>
      <c r="R793" s="58"/>
      <c r="S793" s="58"/>
      <c r="T793" s="58"/>
      <c r="U793" s="58"/>
      <c r="V793" s="58"/>
      <c r="W793" s="58"/>
      <c r="X793" s="58"/>
      <c r="Y793" s="58"/>
      <c r="Z793" s="58"/>
    </row>
    <row r="794" ht="15.75" customHeight="1">
      <c r="A794" s="58"/>
      <c r="B794" s="58"/>
      <c r="C794" s="118"/>
      <c r="D794" s="169"/>
      <c r="E794" s="170"/>
      <c r="F794" s="170"/>
      <c r="G794" s="170"/>
      <c r="H794" s="170"/>
      <c r="I794" s="118"/>
      <c r="J794" s="118"/>
      <c r="K794" s="118"/>
      <c r="L794" s="118"/>
      <c r="M794" s="79"/>
      <c r="N794" s="57"/>
      <c r="O794" s="58"/>
      <c r="P794" s="58"/>
      <c r="Q794" s="58"/>
      <c r="R794" s="58"/>
      <c r="S794" s="58"/>
      <c r="T794" s="58"/>
      <c r="U794" s="58"/>
      <c r="V794" s="58"/>
      <c r="W794" s="58"/>
      <c r="X794" s="58"/>
      <c r="Y794" s="58"/>
      <c r="Z794" s="58"/>
    </row>
    <row r="795" ht="15.75" customHeight="1">
      <c r="A795" s="58"/>
      <c r="B795" s="58"/>
      <c r="C795" s="118"/>
      <c r="D795" s="169"/>
      <c r="E795" s="170"/>
      <c r="F795" s="170"/>
      <c r="G795" s="170"/>
      <c r="H795" s="170"/>
      <c r="I795" s="118"/>
      <c r="J795" s="118"/>
      <c r="K795" s="118"/>
      <c r="L795" s="118"/>
      <c r="M795" s="79"/>
      <c r="N795" s="57"/>
      <c r="O795" s="58"/>
      <c r="P795" s="58"/>
      <c r="Q795" s="58"/>
      <c r="R795" s="58"/>
      <c r="S795" s="58"/>
      <c r="T795" s="58"/>
      <c r="U795" s="58"/>
      <c r="V795" s="58"/>
      <c r="W795" s="58"/>
      <c r="X795" s="58"/>
      <c r="Y795" s="58"/>
      <c r="Z795" s="58"/>
    </row>
    <row r="796" ht="15.75" customHeight="1">
      <c r="A796" s="58"/>
      <c r="B796" s="58"/>
      <c r="C796" s="118"/>
      <c r="D796" s="169"/>
      <c r="E796" s="170"/>
      <c r="F796" s="170"/>
      <c r="G796" s="170"/>
      <c r="H796" s="170"/>
      <c r="I796" s="118"/>
      <c r="J796" s="118"/>
      <c r="K796" s="118"/>
      <c r="L796" s="118"/>
      <c r="M796" s="79"/>
      <c r="N796" s="57"/>
      <c r="O796" s="58"/>
      <c r="P796" s="58"/>
      <c r="Q796" s="58"/>
      <c r="R796" s="58"/>
      <c r="S796" s="58"/>
      <c r="T796" s="58"/>
      <c r="U796" s="58"/>
      <c r="V796" s="58"/>
      <c r="W796" s="58"/>
      <c r="X796" s="58"/>
      <c r="Y796" s="58"/>
      <c r="Z796" s="58"/>
    </row>
    <row r="797" ht="15.75" customHeight="1">
      <c r="A797" s="58"/>
      <c r="B797" s="58"/>
      <c r="C797" s="118"/>
      <c r="D797" s="169"/>
      <c r="E797" s="170"/>
      <c r="F797" s="170"/>
      <c r="G797" s="170"/>
      <c r="H797" s="170"/>
      <c r="I797" s="118"/>
      <c r="J797" s="118"/>
      <c r="K797" s="118"/>
      <c r="L797" s="118"/>
      <c r="M797" s="79"/>
      <c r="N797" s="57"/>
      <c r="O797" s="58"/>
      <c r="P797" s="58"/>
      <c r="Q797" s="58"/>
      <c r="R797" s="58"/>
      <c r="S797" s="58"/>
      <c r="T797" s="58"/>
      <c r="U797" s="58"/>
      <c r="V797" s="58"/>
      <c r="W797" s="58"/>
      <c r="X797" s="58"/>
      <c r="Y797" s="58"/>
      <c r="Z797" s="58"/>
    </row>
    <row r="798" ht="15.75" customHeight="1">
      <c r="A798" s="58"/>
      <c r="B798" s="58"/>
      <c r="C798" s="118"/>
      <c r="D798" s="169"/>
      <c r="E798" s="170"/>
      <c r="F798" s="170"/>
      <c r="G798" s="170"/>
      <c r="H798" s="170"/>
      <c r="I798" s="118"/>
      <c r="J798" s="118"/>
      <c r="K798" s="118"/>
      <c r="L798" s="118"/>
      <c r="M798" s="79"/>
      <c r="N798" s="57"/>
      <c r="O798" s="58"/>
      <c r="P798" s="58"/>
      <c r="Q798" s="58"/>
      <c r="R798" s="58"/>
      <c r="S798" s="58"/>
      <c r="T798" s="58"/>
      <c r="U798" s="58"/>
      <c r="V798" s="58"/>
      <c r="W798" s="58"/>
      <c r="X798" s="58"/>
      <c r="Y798" s="58"/>
      <c r="Z798" s="58"/>
    </row>
    <row r="799" ht="15.75" customHeight="1">
      <c r="A799" s="58"/>
      <c r="B799" s="58"/>
      <c r="C799" s="118"/>
      <c r="D799" s="169"/>
      <c r="E799" s="170"/>
      <c r="F799" s="170"/>
      <c r="G799" s="170"/>
      <c r="H799" s="170"/>
      <c r="I799" s="118"/>
      <c r="J799" s="118"/>
      <c r="K799" s="118"/>
      <c r="L799" s="118"/>
      <c r="M799" s="79"/>
      <c r="N799" s="57"/>
      <c r="O799" s="58"/>
      <c r="P799" s="58"/>
      <c r="Q799" s="58"/>
      <c r="R799" s="58"/>
      <c r="S799" s="58"/>
      <c r="T799" s="58"/>
      <c r="U799" s="58"/>
      <c r="V799" s="58"/>
      <c r="W799" s="58"/>
      <c r="X799" s="58"/>
      <c r="Y799" s="58"/>
      <c r="Z799" s="58"/>
    </row>
    <row r="800" ht="15.75" customHeight="1">
      <c r="A800" s="58"/>
      <c r="B800" s="58"/>
      <c r="C800" s="118"/>
      <c r="D800" s="169"/>
      <c r="E800" s="170"/>
      <c r="F800" s="170"/>
      <c r="G800" s="170"/>
      <c r="H800" s="170"/>
      <c r="I800" s="118"/>
      <c r="J800" s="118"/>
      <c r="K800" s="118"/>
      <c r="L800" s="118"/>
      <c r="M800" s="79"/>
      <c r="N800" s="57"/>
      <c r="O800" s="58"/>
      <c r="P800" s="58"/>
      <c r="Q800" s="58"/>
      <c r="R800" s="58"/>
      <c r="S800" s="58"/>
      <c r="T800" s="58"/>
      <c r="U800" s="58"/>
      <c r="V800" s="58"/>
      <c r="W800" s="58"/>
      <c r="X800" s="58"/>
      <c r="Y800" s="58"/>
      <c r="Z800" s="58"/>
    </row>
    <row r="801" ht="15.75" customHeight="1">
      <c r="A801" s="58"/>
      <c r="B801" s="58"/>
      <c r="C801" s="118"/>
      <c r="D801" s="169"/>
      <c r="E801" s="170"/>
      <c r="F801" s="170"/>
      <c r="G801" s="170"/>
      <c r="H801" s="170"/>
      <c r="I801" s="118"/>
      <c r="J801" s="118"/>
      <c r="K801" s="118"/>
      <c r="L801" s="118"/>
      <c r="M801" s="79"/>
      <c r="N801" s="57"/>
      <c r="O801" s="58"/>
      <c r="P801" s="58"/>
      <c r="Q801" s="58"/>
      <c r="R801" s="58"/>
      <c r="S801" s="58"/>
      <c r="T801" s="58"/>
      <c r="U801" s="58"/>
      <c r="V801" s="58"/>
      <c r="W801" s="58"/>
      <c r="X801" s="58"/>
      <c r="Y801" s="58"/>
      <c r="Z801" s="58"/>
    </row>
    <row r="802" ht="15.75" customHeight="1">
      <c r="A802" s="58"/>
      <c r="B802" s="58"/>
      <c r="C802" s="118"/>
      <c r="D802" s="169"/>
      <c r="E802" s="170"/>
      <c r="F802" s="170"/>
      <c r="G802" s="170"/>
      <c r="H802" s="170"/>
      <c r="I802" s="118"/>
      <c r="J802" s="118"/>
      <c r="K802" s="118"/>
      <c r="L802" s="118"/>
      <c r="M802" s="79"/>
      <c r="N802" s="57"/>
      <c r="O802" s="58"/>
      <c r="P802" s="58"/>
      <c r="Q802" s="58"/>
      <c r="R802" s="58"/>
      <c r="S802" s="58"/>
      <c r="T802" s="58"/>
      <c r="U802" s="58"/>
      <c r="V802" s="58"/>
      <c r="W802" s="58"/>
      <c r="X802" s="58"/>
      <c r="Y802" s="58"/>
      <c r="Z802" s="58"/>
    </row>
    <row r="803" ht="15.75" customHeight="1">
      <c r="A803" s="58"/>
      <c r="B803" s="58"/>
      <c r="C803" s="118"/>
      <c r="D803" s="169"/>
      <c r="E803" s="170"/>
      <c r="F803" s="170"/>
      <c r="G803" s="170"/>
      <c r="H803" s="170"/>
      <c r="I803" s="118"/>
      <c r="J803" s="118"/>
      <c r="K803" s="118"/>
      <c r="L803" s="118"/>
      <c r="M803" s="79"/>
      <c r="N803" s="57"/>
      <c r="O803" s="58"/>
      <c r="P803" s="58"/>
      <c r="Q803" s="58"/>
      <c r="R803" s="58"/>
      <c r="S803" s="58"/>
      <c r="T803" s="58"/>
      <c r="U803" s="58"/>
      <c r="V803" s="58"/>
      <c r="W803" s="58"/>
      <c r="X803" s="58"/>
      <c r="Y803" s="58"/>
      <c r="Z803" s="58"/>
    </row>
    <row r="804" ht="15.75" customHeight="1">
      <c r="A804" s="58"/>
      <c r="B804" s="58"/>
      <c r="C804" s="118"/>
      <c r="D804" s="169"/>
      <c r="E804" s="170"/>
      <c r="F804" s="170"/>
      <c r="G804" s="170"/>
      <c r="H804" s="170"/>
      <c r="I804" s="118"/>
      <c r="J804" s="118"/>
      <c r="K804" s="118"/>
      <c r="L804" s="118"/>
      <c r="M804" s="79"/>
      <c r="N804" s="57"/>
      <c r="O804" s="58"/>
      <c r="P804" s="58"/>
      <c r="Q804" s="58"/>
      <c r="R804" s="58"/>
      <c r="S804" s="58"/>
      <c r="T804" s="58"/>
      <c r="U804" s="58"/>
      <c r="V804" s="58"/>
      <c r="W804" s="58"/>
      <c r="X804" s="58"/>
      <c r="Y804" s="58"/>
      <c r="Z804" s="58"/>
    </row>
    <row r="805" ht="15.75" customHeight="1">
      <c r="A805" s="58"/>
      <c r="B805" s="58"/>
      <c r="C805" s="118"/>
      <c r="D805" s="169"/>
      <c r="E805" s="170"/>
      <c r="F805" s="170"/>
      <c r="G805" s="170"/>
      <c r="H805" s="170"/>
      <c r="I805" s="118"/>
      <c r="J805" s="118"/>
      <c r="K805" s="118"/>
      <c r="L805" s="118"/>
      <c r="M805" s="79"/>
      <c r="N805" s="57"/>
      <c r="O805" s="58"/>
      <c r="P805" s="58"/>
      <c r="Q805" s="58"/>
      <c r="R805" s="58"/>
      <c r="S805" s="58"/>
      <c r="T805" s="58"/>
      <c r="U805" s="58"/>
      <c r="V805" s="58"/>
      <c r="W805" s="58"/>
      <c r="X805" s="58"/>
      <c r="Y805" s="58"/>
      <c r="Z805" s="58"/>
    </row>
    <row r="806" ht="15.75" customHeight="1">
      <c r="A806" s="58"/>
      <c r="B806" s="58"/>
      <c r="C806" s="118"/>
      <c r="D806" s="169"/>
      <c r="E806" s="170"/>
      <c r="F806" s="170"/>
      <c r="G806" s="170"/>
      <c r="H806" s="170"/>
      <c r="I806" s="118"/>
      <c r="J806" s="118"/>
      <c r="K806" s="118"/>
      <c r="L806" s="118"/>
      <c r="M806" s="79"/>
      <c r="N806" s="57"/>
      <c r="O806" s="58"/>
      <c r="P806" s="58"/>
      <c r="Q806" s="58"/>
      <c r="R806" s="58"/>
      <c r="S806" s="58"/>
      <c r="T806" s="58"/>
      <c r="U806" s="58"/>
      <c r="V806" s="58"/>
      <c r="W806" s="58"/>
      <c r="X806" s="58"/>
      <c r="Y806" s="58"/>
      <c r="Z806" s="58"/>
    </row>
    <row r="807" ht="15.75" customHeight="1">
      <c r="A807" s="58"/>
      <c r="B807" s="58"/>
      <c r="C807" s="118"/>
      <c r="D807" s="169"/>
      <c r="E807" s="170"/>
      <c r="F807" s="170"/>
      <c r="G807" s="170"/>
      <c r="H807" s="170"/>
      <c r="I807" s="118"/>
      <c r="J807" s="118"/>
      <c r="K807" s="118"/>
      <c r="L807" s="118"/>
      <c r="M807" s="79"/>
      <c r="N807" s="57"/>
      <c r="O807" s="58"/>
      <c r="P807" s="58"/>
      <c r="Q807" s="58"/>
      <c r="R807" s="58"/>
      <c r="S807" s="58"/>
      <c r="T807" s="58"/>
      <c r="U807" s="58"/>
      <c r="V807" s="58"/>
      <c r="W807" s="58"/>
      <c r="X807" s="58"/>
      <c r="Y807" s="58"/>
      <c r="Z807" s="58"/>
    </row>
    <row r="808" ht="15.75" customHeight="1">
      <c r="A808" s="58"/>
      <c r="B808" s="58"/>
      <c r="C808" s="118"/>
      <c r="D808" s="169"/>
      <c r="E808" s="170"/>
      <c r="F808" s="170"/>
      <c r="G808" s="170"/>
      <c r="H808" s="170"/>
      <c r="I808" s="118"/>
      <c r="J808" s="118"/>
      <c r="K808" s="118"/>
      <c r="L808" s="118"/>
      <c r="M808" s="79"/>
      <c r="N808" s="57"/>
      <c r="O808" s="58"/>
      <c r="P808" s="58"/>
      <c r="Q808" s="58"/>
      <c r="R808" s="58"/>
      <c r="S808" s="58"/>
      <c r="T808" s="58"/>
      <c r="U808" s="58"/>
      <c r="V808" s="58"/>
      <c r="W808" s="58"/>
      <c r="X808" s="58"/>
      <c r="Y808" s="58"/>
      <c r="Z808" s="58"/>
    </row>
    <row r="809" ht="15.75" customHeight="1">
      <c r="A809" s="58"/>
      <c r="B809" s="58"/>
      <c r="C809" s="118"/>
      <c r="D809" s="169"/>
      <c r="E809" s="170"/>
      <c r="F809" s="170"/>
      <c r="G809" s="170"/>
      <c r="H809" s="170"/>
      <c r="I809" s="118"/>
      <c r="J809" s="118"/>
      <c r="K809" s="118"/>
      <c r="L809" s="118"/>
      <c r="M809" s="79"/>
      <c r="N809" s="57"/>
      <c r="O809" s="58"/>
      <c r="P809" s="58"/>
      <c r="Q809" s="58"/>
      <c r="R809" s="58"/>
      <c r="S809" s="58"/>
      <c r="T809" s="58"/>
      <c r="U809" s="58"/>
      <c r="V809" s="58"/>
      <c r="W809" s="58"/>
      <c r="X809" s="58"/>
      <c r="Y809" s="58"/>
      <c r="Z809" s="58"/>
    </row>
    <row r="810" ht="15.75" customHeight="1">
      <c r="A810" s="58"/>
      <c r="B810" s="58"/>
      <c r="C810" s="118"/>
      <c r="D810" s="169"/>
      <c r="E810" s="170"/>
      <c r="F810" s="170"/>
      <c r="G810" s="170"/>
      <c r="H810" s="170"/>
      <c r="I810" s="118"/>
      <c r="J810" s="118"/>
      <c r="K810" s="118"/>
      <c r="L810" s="118"/>
      <c r="M810" s="79"/>
      <c r="N810" s="57"/>
      <c r="O810" s="58"/>
      <c r="P810" s="58"/>
      <c r="Q810" s="58"/>
      <c r="R810" s="58"/>
      <c r="S810" s="58"/>
      <c r="T810" s="58"/>
      <c r="U810" s="58"/>
      <c r="V810" s="58"/>
      <c r="W810" s="58"/>
      <c r="X810" s="58"/>
      <c r="Y810" s="58"/>
      <c r="Z810" s="58"/>
    </row>
    <row r="811" ht="15.75" customHeight="1">
      <c r="A811" s="58"/>
      <c r="B811" s="58"/>
      <c r="C811" s="118"/>
      <c r="D811" s="169"/>
      <c r="E811" s="170"/>
      <c r="F811" s="170"/>
      <c r="G811" s="170"/>
      <c r="H811" s="170"/>
      <c r="I811" s="118"/>
      <c r="J811" s="118"/>
      <c r="K811" s="118"/>
      <c r="L811" s="118"/>
      <c r="M811" s="79"/>
      <c r="N811" s="57"/>
      <c r="O811" s="58"/>
      <c r="P811" s="58"/>
      <c r="Q811" s="58"/>
      <c r="R811" s="58"/>
      <c r="S811" s="58"/>
      <c r="T811" s="58"/>
      <c r="U811" s="58"/>
      <c r="V811" s="58"/>
      <c r="W811" s="58"/>
      <c r="X811" s="58"/>
      <c r="Y811" s="58"/>
      <c r="Z811" s="58"/>
    </row>
    <row r="812" ht="15.75" customHeight="1">
      <c r="A812" s="58"/>
      <c r="B812" s="58"/>
      <c r="C812" s="118"/>
      <c r="D812" s="169"/>
      <c r="E812" s="170"/>
      <c r="F812" s="170"/>
      <c r="G812" s="170"/>
      <c r="H812" s="170"/>
      <c r="I812" s="118"/>
      <c r="J812" s="118"/>
      <c r="K812" s="118"/>
      <c r="L812" s="118"/>
      <c r="M812" s="79"/>
      <c r="N812" s="57"/>
      <c r="O812" s="58"/>
      <c r="P812" s="58"/>
      <c r="Q812" s="58"/>
      <c r="R812" s="58"/>
      <c r="S812" s="58"/>
      <c r="T812" s="58"/>
      <c r="U812" s="58"/>
      <c r="V812" s="58"/>
      <c r="W812" s="58"/>
      <c r="X812" s="58"/>
      <c r="Y812" s="58"/>
      <c r="Z812" s="58"/>
    </row>
    <row r="813" ht="15.75" customHeight="1">
      <c r="A813" s="58"/>
      <c r="B813" s="58"/>
      <c r="C813" s="118"/>
      <c r="D813" s="169"/>
      <c r="E813" s="170"/>
      <c r="F813" s="170"/>
      <c r="G813" s="170"/>
      <c r="H813" s="170"/>
      <c r="I813" s="118"/>
      <c r="J813" s="118"/>
      <c r="K813" s="118"/>
      <c r="L813" s="118"/>
      <c r="M813" s="79"/>
      <c r="N813" s="57"/>
      <c r="O813" s="58"/>
      <c r="P813" s="58"/>
      <c r="Q813" s="58"/>
      <c r="R813" s="58"/>
      <c r="S813" s="58"/>
      <c r="T813" s="58"/>
      <c r="U813" s="58"/>
      <c r="V813" s="58"/>
      <c r="W813" s="58"/>
      <c r="X813" s="58"/>
      <c r="Y813" s="58"/>
      <c r="Z813" s="58"/>
    </row>
    <row r="814" ht="15.75" customHeight="1">
      <c r="A814" s="58"/>
      <c r="B814" s="58"/>
      <c r="C814" s="118"/>
      <c r="D814" s="169"/>
      <c r="E814" s="170"/>
      <c r="F814" s="170"/>
      <c r="G814" s="170"/>
      <c r="H814" s="170"/>
      <c r="I814" s="118"/>
      <c r="J814" s="118"/>
      <c r="K814" s="118"/>
      <c r="L814" s="118"/>
      <c r="M814" s="79"/>
      <c r="N814" s="57"/>
      <c r="O814" s="58"/>
      <c r="P814" s="58"/>
      <c r="Q814" s="58"/>
      <c r="R814" s="58"/>
      <c r="S814" s="58"/>
      <c r="T814" s="58"/>
      <c r="U814" s="58"/>
      <c r="V814" s="58"/>
      <c r="W814" s="58"/>
      <c r="X814" s="58"/>
      <c r="Y814" s="58"/>
      <c r="Z814" s="58"/>
    </row>
    <row r="815" ht="15.75" customHeight="1">
      <c r="A815" s="58"/>
      <c r="B815" s="58"/>
      <c r="C815" s="118"/>
      <c r="D815" s="169"/>
      <c r="E815" s="170"/>
      <c r="F815" s="170"/>
      <c r="G815" s="170"/>
      <c r="H815" s="170"/>
      <c r="I815" s="118"/>
      <c r="J815" s="118"/>
      <c r="K815" s="118"/>
      <c r="L815" s="118"/>
      <c r="M815" s="79"/>
      <c r="N815" s="57"/>
      <c r="O815" s="58"/>
      <c r="P815" s="58"/>
      <c r="Q815" s="58"/>
      <c r="R815" s="58"/>
      <c r="S815" s="58"/>
      <c r="T815" s="58"/>
      <c r="U815" s="58"/>
      <c r="V815" s="58"/>
      <c r="W815" s="58"/>
      <c r="X815" s="58"/>
      <c r="Y815" s="58"/>
      <c r="Z815" s="58"/>
    </row>
    <row r="816" ht="15.75" customHeight="1">
      <c r="A816" s="58"/>
      <c r="B816" s="58"/>
      <c r="C816" s="118"/>
      <c r="D816" s="169"/>
      <c r="E816" s="170"/>
      <c r="F816" s="170"/>
      <c r="G816" s="170"/>
      <c r="H816" s="170"/>
      <c r="I816" s="118"/>
      <c r="J816" s="118"/>
      <c r="K816" s="118"/>
      <c r="L816" s="118"/>
      <c r="M816" s="79"/>
      <c r="N816" s="57"/>
      <c r="O816" s="58"/>
      <c r="P816" s="58"/>
      <c r="Q816" s="58"/>
      <c r="R816" s="58"/>
      <c r="S816" s="58"/>
      <c r="T816" s="58"/>
      <c r="U816" s="58"/>
      <c r="V816" s="58"/>
      <c r="W816" s="58"/>
      <c r="X816" s="58"/>
      <c r="Y816" s="58"/>
      <c r="Z816" s="58"/>
    </row>
    <row r="817" ht="15.75" customHeight="1">
      <c r="A817" s="58"/>
      <c r="B817" s="58"/>
      <c r="C817" s="118"/>
      <c r="D817" s="169"/>
      <c r="E817" s="170"/>
      <c r="F817" s="170"/>
      <c r="G817" s="170"/>
      <c r="H817" s="170"/>
      <c r="I817" s="118"/>
      <c r="J817" s="118"/>
      <c r="K817" s="118"/>
      <c r="L817" s="118"/>
      <c r="M817" s="79"/>
      <c r="N817" s="57"/>
      <c r="O817" s="58"/>
      <c r="P817" s="58"/>
      <c r="Q817" s="58"/>
      <c r="R817" s="58"/>
      <c r="S817" s="58"/>
      <c r="T817" s="58"/>
      <c r="U817" s="58"/>
      <c r="V817" s="58"/>
      <c r="W817" s="58"/>
      <c r="X817" s="58"/>
      <c r="Y817" s="58"/>
      <c r="Z817" s="58"/>
    </row>
    <row r="818" ht="15.75" customHeight="1">
      <c r="A818" s="58"/>
      <c r="B818" s="58"/>
      <c r="C818" s="118"/>
      <c r="D818" s="169"/>
      <c r="E818" s="170"/>
      <c r="F818" s="170"/>
      <c r="G818" s="170"/>
      <c r="H818" s="170"/>
      <c r="I818" s="118"/>
      <c r="J818" s="118"/>
      <c r="K818" s="118"/>
      <c r="L818" s="118"/>
      <c r="M818" s="79"/>
      <c r="N818" s="57"/>
      <c r="O818" s="58"/>
      <c r="P818" s="58"/>
      <c r="Q818" s="58"/>
      <c r="R818" s="58"/>
      <c r="S818" s="58"/>
      <c r="T818" s="58"/>
      <c r="U818" s="58"/>
      <c r="V818" s="58"/>
      <c r="W818" s="58"/>
      <c r="X818" s="58"/>
      <c r="Y818" s="58"/>
      <c r="Z818" s="58"/>
    </row>
    <row r="819" ht="15.75" customHeight="1">
      <c r="A819" s="58"/>
      <c r="B819" s="58"/>
      <c r="C819" s="118"/>
      <c r="D819" s="169"/>
      <c r="E819" s="170"/>
      <c r="F819" s="170"/>
      <c r="G819" s="170"/>
      <c r="H819" s="170"/>
      <c r="I819" s="118"/>
      <c r="J819" s="118"/>
      <c r="K819" s="118"/>
      <c r="L819" s="118"/>
      <c r="M819" s="79"/>
      <c r="N819" s="57"/>
      <c r="O819" s="58"/>
      <c r="P819" s="58"/>
      <c r="Q819" s="58"/>
      <c r="R819" s="58"/>
      <c r="S819" s="58"/>
      <c r="T819" s="58"/>
      <c r="U819" s="58"/>
      <c r="V819" s="58"/>
      <c r="W819" s="58"/>
      <c r="X819" s="58"/>
      <c r="Y819" s="58"/>
      <c r="Z819" s="58"/>
    </row>
    <row r="820" ht="15.75" customHeight="1">
      <c r="A820" s="58"/>
      <c r="B820" s="58"/>
      <c r="C820" s="118"/>
      <c r="D820" s="169"/>
      <c r="E820" s="170"/>
      <c r="F820" s="170"/>
      <c r="G820" s="170"/>
      <c r="H820" s="170"/>
      <c r="I820" s="118"/>
      <c r="J820" s="118"/>
      <c r="K820" s="118"/>
      <c r="L820" s="118"/>
      <c r="M820" s="79"/>
      <c r="N820" s="57"/>
      <c r="O820" s="58"/>
      <c r="P820" s="58"/>
      <c r="Q820" s="58"/>
      <c r="R820" s="58"/>
      <c r="S820" s="58"/>
      <c r="T820" s="58"/>
      <c r="U820" s="58"/>
      <c r="V820" s="58"/>
      <c r="W820" s="58"/>
      <c r="X820" s="58"/>
      <c r="Y820" s="58"/>
      <c r="Z820" s="58"/>
    </row>
    <row r="821" ht="15.75" customHeight="1">
      <c r="A821" s="58"/>
      <c r="B821" s="58"/>
      <c r="C821" s="118"/>
      <c r="D821" s="169"/>
      <c r="E821" s="170"/>
      <c r="F821" s="170"/>
      <c r="G821" s="170"/>
      <c r="H821" s="170"/>
      <c r="I821" s="118"/>
      <c r="J821" s="118"/>
      <c r="K821" s="118"/>
      <c r="L821" s="118"/>
      <c r="M821" s="79"/>
      <c r="N821" s="57"/>
      <c r="O821" s="58"/>
      <c r="P821" s="58"/>
      <c r="Q821" s="58"/>
      <c r="R821" s="58"/>
      <c r="S821" s="58"/>
      <c r="T821" s="58"/>
      <c r="U821" s="58"/>
      <c r="V821" s="58"/>
      <c r="W821" s="58"/>
      <c r="X821" s="58"/>
      <c r="Y821" s="58"/>
      <c r="Z821" s="58"/>
    </row>
    <row r="822" ht="15.75" customHeight="1">
      <c r="A822" s="58"/>
      <c r="B822" s="58"/>
      <c r="C822" s="118"/>
      <c r="D822" s="169"/>
      <c r="E822" s="170"/>
      <c r="F822" s="170"/>
      <c r="G822" s="170"/>
      <c r="H822" s="170"/>
      <c r="I822" s="118"/>
      <c r="J822" s="118"/>
      <c r="K822" s="118"/>
      <c r="L822" s="118"/>
      <c r="M822" s="79"/>
      <c r="N822" s="57"/>
      <c r="O822" s="58"/>
      <c r="P822" s="58"/>
      <c r="Q822" s="58"/>
      <c r="R822" s="58"/>
      <c r="S822" s="58"/>
      <c r="T822" s="58"/>
      <c r="U822" s="58"/>
      <c r="V822" s="58"/>
      <c r="W822" s="58"/>
      <c r="X822" s="58"/>
      <c r="Y822" s="58"/>
      <c r="Z822" s="58"/>
    </row>
    <row r="823" ht="15.75" customHeight="1">
      <c r="A823" s="58"/>
      <c r="B823" s="58"/>
      <c r="C823" s="118"/>
      <c r="D823" s="169"/>
      <c r="E823" s="170"/>
      <c r="F823" s="170"/>
      <c r="G823" s="170"/>
      <c r="H823" s="170"/>
      <c r="I823" s="118"/>
      <c r="J823" s="118"/>
      <c r="K823" s="118"/>
      <c r="L823" s="118"/>
      <c r="M823" s="79"/>
      <c r="N823" s="57"/>
      <c r="O823" s="58"/>
      <c r="P823" s="58"/>
      <c r="Q823" s="58"/>
      <c r="R823" s="58"/>
      <c r="S823" s="58"/>
      <c r="T823" s="58"/>
      <c r="U823" s="58"/>
      <c r="V823" s="58"/>
      <c r="W823" s="58"/>
      <c r="X823" s="58"/>
      <c r="Y823" s="58"/>
      <c r="Z823" s="58"/>
    </row>
    <row r="824" ht="15.75" customHeight="1">
      <c r="A824" s="58"/>
      <c r="B824" s="58"/>
      <c r="C824" s="118"/>
      <c r="D824" s="169"/>
      <c r="E824" s="170"/>
      <c r="F824" s="170"/>
      <c r="G824" s="170"/>
      <c r="H824" s="170"/>
      <c r="I824" s="118"/>
      <c r="J824" s="118"/>
      <c r="K824" s="118"/>
      <c r="L824" s="118"/>
      <c r="M824" s="79"/>
      <c r="N824" s="57"/>
      <c r="O824" s="58"/>
      <c r="P824" s="58"/>
      <c r="Q824" s="58"/>
      <c r="R824" s="58"/>
      <c r="S824" s="58"/>
      <c r="T824" s="58"/>
      <c r="U824" s="58"/>
      <c r="V824" s="58"/>
      <c r="W824" s="58"/>
      <c r="X824" s="58"/>
      <c r="Y824" s="58"/>
      <c r="Z824" s="58"/>
    </row>
    <row r="825" ht="15.75" customHeight="1">
      <c r="A825" s="58"/>
      <c r="B825" s="58"/>
      <c r="C825" s="118"/>
      <c r="D825" s="169"/>
      <c r="E825" s="170"/>
      <c r="F825" s="170"/>
      <c r="G825" s="170"/>
      <c r="H825" s="170"/>
      <c r="I825" s="118"/>
      <c r="J825" s="118"/>
      <c r="K825" s="118"/>
      <c r="L825" s="118"/>
      <c r="M825" s="79"/>
      <c r="N825" s="57"/>
      <c r="O825" s="58"/>
      <c r="P825" s="58"/>
      <c r="Q825" s="58"/>
      <c r="R825" s="58"/>
      <c r="S825" s="58"/>
      <c r="T825" s="58"/>
      <c r="U825" s="58"/>
      <c r="V825" s="58"/>
      <c r="W825" s="58"/>
      <c r="X825" s="58"/>
      <c r="Y825" s="58"/>
      <c r="Z825" s="58"/>
    </row>
    <row r="826" ht="15.75" customHeight="1">
      <c r="A826" s="58"/>
      <c r="B826" s="58"/>
      <c r="C826" s="118"/>
      <c r="D826" s="169"/>
      <c r="E826" s="170"/>
      <c r="F826" s="170"/>
      <c r="G826" s="170"/>
      <c r="H826" s="170"/>
      <c r="I826" s="118"/>
      <c r="J826" s="118"/>
      <c r="K826" s="118"/>
      <c r="L826" s="118"/>
      <c r="M826" s="79"/>
      <c r="N826" s="57"/>
      <c r="O826" s="58"/>
      <c r="P826" s="58"/>
      <c r="Q826" s="58"/>
      <c r="R826" s="58"/>
      <c r="S826" s="58"/>
      <c r="T826" s="58"/>
      <c r="U826" s="58"/>
      <c r="V826" s="58"/>
      <c r="W826" s="58"/>
      <c r="X826" s="58"/>
      <c r="Y826" s="58"/>
      <c r="Z826" s="58"/>
    </row>
    <row r="827" ht="15.75" customHeight="1">
      <c r="A827" s="58"/>
      <c r="B827" s="58"/>
      <c r="C827" s="118"/>
      <c r="D827" s="169"/>
      <c r="E827" s="170"/>
      <c r="F827" s="170"/>
      <c r="G827" s="170"/>
      <c r="H827" s="170"/>
      <c r="I827" s="118"/>
      <c r="J827" s="118"/>
      <c r="K827" s="118"/>
      <c r="L827" s="118"/>
      <c r="M827" s="79"/>
      <c r="N827" s="57"/>
      <c r="O827" s="58"/>
      <c r="P827" s="58"/>
      <c r="Q827" s="58"/>
      <c r="R827" s="58"/>
      <c r="S827" s="58"/>
      <c r="T827" s="58"/>
      <c r="U827" s="58"/>
      <c r="V827" s="58"/>
      <c r="W827" s="58"/>
      <c r="X827" s="58"/>
      <c r="Y827" s="58"/>
      <c r="Z827" s="58"/>
    </row>
    <row r="828" ht="15.75" customHeight="1">
      <c r="A828" s="58"/>
      <c r="B828" s="58"/>
      <c r="C828" s="118"/>
      <c r="D828" s="169"/>
      <c r="E828" s="170"/>
      <c r="F828" s="170"/>
      <c r="G828" s="170"/>
      <c r="H828" s="170"/>
      <c r="I828" s="118"/>
      <c r="J828" s="118"/>
      <c r="K828" s="118"/>
      <c r="L828" s="118"/>
      <c r="M828" s="79"/>
      <c r="N828" s="57"/>
      <c r="O828" s="58"/>
      <c r="P828" s="58"/>
      <c r="Q828" s="58"/>
      <c r="R828" s="58"/>
      <c r="S828" s="58"/>
      <c r="T828" s="58"/>
      <c r="U828" s="58"/>
      <c r="V828" s="58"/>
      <c r="W828" s="58"/>
      <c r="X828" s="58"/>
      <c r="Y828" s="58"/>
      <c r="Z828" s="58"/>
    </row>
    <row r="829" ht="15.75" customHeight="1">
      <c r="A829" s="58"/>
      <c r="B829" s="58"/>
      <c r="C829" s="118"/>
      <c r="D829" s="169"/>
      <c r="E829" s="170"/>
      <c r="F829" s="170"/>
      <c r="G829" s="170"/>
      <c r="H829" s="170"/>
      <c r="I829" s="118"/>
      <c r="J829" s="118"/>
      <c r="K829" s="118"/>
      <c r="L829" s="118"/>
      <c r="M829" s="79"/>
      <c r="N829" s="57"/>
      <c r="O829" s="58"/>
      <c r="P829" s="58"/>
      <c r="Q829" s="58"/>
      <c r="R829" s="58"/>
      <c r="S829" s="58"/>
      <c r="T829" s="58"/>
      <c r="U829" s="58"/>
      <c r="V829" s="58"/>
      <c r="W829" s="58"/>
      <c r="X829" s="58"/>
      <c r="Y829" s="58"/>
      <c r="Z829" s="58"/>
    </row>
    <row r="830" ht="15.75" customHeight="1">
      <c r="A830" s="58"/>
      <c r="B830" s="58"/>
      <c r="C830" s="118"/>
      <c r="D830" s="169"/>
      <c r="E830" s="170"/>
      <c r="F830" s="170"/>
      <c r="G830" s="170"/>
      <c r="H830" s="170"/>
      <c r="I830" s="118"/>
      <c r="J830" s="118"/>
      <c r="K830" s="118"/>
      <c r="L830" s="118"/>
      <c r="M830" s="79"/>
      <c r="N830" s="57"/>
      <c r="O830" s="58"/>
      <c r="P830" s="58"/>
      <c r="Q830" s="58"/>
      <c r="R830" s="58"/>
      <c r="S830" s="58"/>
      <c r="T830" s="58"/>
      <c r="U830" s="58"/>
      <c r="V830" s="58"/>
      <c r="W830" s="58"/>
      <c r="X830" s="58"/>
      <c r="Y830" s="58"/>
      <c r="Z830" s="58"/>
    </row>
    <row r="831" ht="15.75" customHeight="1">
      <c r="A831" s="58"/>
      <c r="B831" s="58"/>
      <c r="C831" s="118"/>
      <c r="D831" s="169"/>
      <c r="E831" s="170"/>
      <c r="F831" s="170"/>
      <c r="G831" s="170"/>
      <c r="H831" s="170"/>
      <c r="I831" s="118"/>
      <c r="J831" s="118"/>
      <c r="K831" s="118"/>
      <c r="L831" s="118"/>
      <c r="M831" s="79"/>
      <c r="N831" s="57"/>
      <c r="O831" s="58"/>
      <c r="P831" s="58"/>
      <c r="Q831" s="58"/>
      <c r="R831" s="58"/>
      <c r="S831" s="58"/>
      <c r="T831" s="58"/>
      <c r="U831" s="58"/>
      <c r="V831" s="58"/>
      <c r="W831" s="58"/>
      <c r="X831" s="58"/>
      <c r="Y831" s="58"/>
      <c r="Z831" s="58"/>
    </row>
    <row r="832" ht="15.75" customHeight="1">
      <c r="A832" s="58"/>
      <c r="B832" s="58"/>
      <c r="C832" s="118"/>
      <c r="D832" s="169"/>
      <c r="E832" s="170"/>
      <c r="F832" s="170"/>
      <c r="G832" s="170"/>
      <c r="H832" s="170"/>
      <c r="I832" s="118"/>
      <c r="J832" s="118"/>
      <c r="K832" s="118"/>
      <c r="L832" s="118"/>
      <c r="M832" s="79"/>
      <c r="N832" s="57"/>
      <c r="O832" s="58"/>
      <c r="P832" s="58"/>
      <c r="Q832" s="58"/>
      <c r="R832" s="58"/>
      <c r="S832" s="58"/>
      <c r="T832" s="58"/>
      <c r="U832" s="58"/>
      <c r="V832" s="58"/>
      <c r="W832" s="58"/>
      <c r="X832" s="58"/>
      <c r="Y832" s="58"/>
      <c r="Z832" s="58"/>
    </row>
    <row r="833" ht="15.75" customHeight="1">
      <c r="A833" s="58"/>
      <c r="B833" s="58"/>
      <c r="C833" s="118"/>
      <c r="D833" s="169"/>
      <c r="E833" s="170"/>
      <c r="F833" s="170"/>
      <c r="G833" s="170"/>
      <c r="H833" s="170"/>
      <c r="I833" s="118"/>
      <c r="J833" s="118"/>
      <c r="K833" s="118"/>
      <c r="L833" s="118"/>
      <c r="M833" s="79"/>
      <c r="N833" s="57"/>
      <c r="O833" s="58"/>
      <c r="P833" s="58"/>
      <c r="Q833" s="58"/>
      <c r="R833" s="58"/>
      <c r="S833" s="58"/>
      <c r="T833" s="58"/>
      <c r="U833" s="58"/>
      <c r="V833" s="58"/>
      <c r="W833" s="58"/>
      <c r="X833" s="58"/>
      <c r="Y833" s="58"/>
      <c r="Z833" s="58"/>
    </row>
    <row r="834" ht="15.75" customHeight="1">
      <c r="A834" s="58"/>
      <c r="B834" s="58"/>
      <c r="C834" s="118"/>
      <c r="D834" s="169"/>
      <c r="E834" s="170"/>
      <c r="F834" s="170"/>
      <c r="G834" s="170"/>
      <c r="H834" s="170"/>
      <c r="I834" s="118"/>
      <c r="J834" s="118"/>
      <c r="K834" s="118"/>
      <c r="L834" s="118"/>
      <c r="M834" s="79"/>
      <c r="N834" s="57"/>
      <c r="O834" s="58"/>
      <c r="P834" s="58"/>
      <c r="Q834" s="58"/>
      <c r="R834" s="58"/>
      <c r="S834" s="58"/>
      <c r="T834" s="58"/>
      <c r="U834" s="58"/>
      <c r="V834" s="58"/>
      <c r="W834" s="58"/>
      <c r="X834" s="58"/>
      <c r="Y834" s="58"/>
      <c r="Z834" s="58"/>
    </row>
    <row r="835" ht="15.75" customHeight="1">
      <c r="A835" s="58"/>
      <c r="B835" s="58"/>
      <c r="C835" s="118"/>
      <c r="D835" s="169"/>
      <c r="E835" s="170"/>
      <c r="F835" s="170"/>
      <c r="G835" s="170"/>
      <c r="H835" s="170"/>
      <c r="I835" s="118"/>
      <c r="J835" s="118"/>
      <c r="K835" s="118"/>
      <c r="L835" s="118"/>
      <c r="M835" s="79"/>
      <c r="N835" s="57"/>
      <c r="O835" s="58"/>
      <c r="P835" s="58"/>
      <c r="Q835" s="58"/>
      <c r="R835" s="58"/>
      <c r="S835" s="58"/>
      <c r="T835" s="58"/>
      <c r="U835" s="58"/>
      <c r="V835" s="58"/>
      <c r="W835" s="58"/>
      <c r="X835" s="58"/>
      <c r="Y835" s="58"/>
      <c r="Z835" s="58"/>
    </row>
    <row r="836" ht="15.75" customHeight="1">
      <c r="A836" s="58"/>
      <c r="B836" s="58"/>
      <c r="C836" s="118"/>
      <c r="D836" s="169"/>
      <c r="E836" s="170"/>
      <c r="F836" s="170"/>
      <c r="G836" s="170"/>
      <c r="H836" s="170"/>
      <c r="I836" s="118"/>
      <c r="J836" s="118"/>
      <c r="K836" s="118"/>
      <c r="L836" s="118"/>
      <c r="M836" s="79"/>
      <c r="N836" s="57"/>
      <c r="O836" s="58"/>
      <c r="P836" s="58"/>
      <c r="Q836" s="58"/>
      <c r="R836" s="58"/>
      <c r="S836" s="58"/>
      <c r="T836" s="58"/>
      <c r="U836" s="58"/>
      <c r="V836" s="58"/>
      <c r="W836" s="58"/>
      <c r="X836" s="58"/>
      <c r="Y836" s="58"/>
      <c r="Z836" s="58"/>
    </row>
    <row r="837" ht="15.75" customHeight="1">
      <c r="A837" s="58"/>
      <c r="B837" s="58"/>
      <c r="C837" s="118"/>
      <c r="D837" s="169"/>
      <c r="E837" s="170"/>
      <c r="F837" s="170"/>
      <c r="G837" s="170"/>
      <c r="H837" s="170"/>
      <c r="I837" s="118"/>
      <c r="J837" s="118"/>
      <c r="K837" s="118"/>
      <c r="L837" s="118"/>
      <c r="M837" s="79"/>
      <c r="N837" s="57"/>
      <c r="O837" s="58"/>
      <c r="P837" s="58"/>
      <c r="Q837" s="58"/>
      <c r="R837" s="58"/>
      <c r="S837" s="58"/>
      <c r="T837" s="58"/>
      <c r="U837" s="58"/>
      <c r="V837" s="58"/>
      <c r="W837" s="58"/>
      <c r="X837" s="58"/>
      <c r="Y837" s="58"/>
      <c r="Z837" s="58"/>
    </row>
    <row r="838" ht="15.75" customHeight="1">
      <c r="A838" s="58"/>
      <c r="B838" s="58"/>
      <c r="C838" s="118"/>
      <c r="D838" s="169"/>
      <c r="E838" s="170"/>
      <c r="F838" s="170"/>
      <c r="G838" s="170"/>
      <c r="H838" s="170"/>
      <c r="I838" s="118"/>
      <c r="J838" s="118"/>
      <c r="K838" s="118"/>
      <c r="L838" s="118"/>
      <c r="M838" s="79"/>
      <c r="N838" s="57"/>
      <c r="O838" s="58"/>
      <c r="P838" s="58"/>
      <c r="Q838" s="58"/>
      <c r="R838" s="58"/>
      <c r="S838" s="58"/>
      <c r="T838" s="58"/>
      <c r="U838" s="58"/>
      <c r="V838" s="58"/>
      <c r="W838" s="58"/>
      <c r="X838" s="58"/>
      <c r="Y838" s="58"/>
      <c r="Z838" s="58"/>
    </row>
    <row r="839" ht="15.75" customHeight="1">
      <c r="A839" s="58"/>
      <c r="B839" s="58"/>
      <c r="C839" s="118"/>
      <c r="D839" s="169"/>
      <c r="E839" s="170"/>
      <c r="F839" s="170"/>
      <c r="G839" s="170"/>
      <c r="H839" s="170"/>
      <c r="I839" s="118"/>
      <c r="J839" s="118"/>
      <c r="K839" s="118"/>
      <c r="L839" s="118"/>
      <c r="M839" s="79"/>
      <c r="N839" s="57"/>
      <c r="O839" s="58"/>
      <c r="P839" s="58"/>
      <c r="Q839" s="58"/>
      <c r="R839" s="58"/>
      <c r="S839" s="58"/>
      <c r="T839" s="58"/>
      <c r="U839" s="58"/>
      <c r="V839" s="58"/>
      <c r="W839" s="58"/>
      <c r="X839" s="58"/>
      <c r="Y839" s="58"/>
      <c r="Z839" s="58"/>
    </row>
    <row r="840" ht="15.75" customHeight="1">
      <c r="A840" s="58"/>
      <c r="B840" s="58"/>
      <c r="C840" s="118"/>
      <c r="D840" s="169"/>
      <c r="E840" s="170"/>
      <c r="F840" s="170"/>
      <c r="G840" s="170"/>
      <c r="H840" s="170"/>
      <c r="I840" s="118"/>
      <c r="J840" s="118"/>
      <c r="K840" s="118"/>
      <c r="L840" s="118"/>
      <c r="M840" s="79"/>
      <c r="N840" s="57"/>
      <c r="O840" s="58"/>
      <c r="P840" s="58"/>
      <c r="Q840" s="58"/>
      <c r="R840" s="58"/>
      <c r="S840" s="58"/>
      <c r="T840" s="58"/>
      <c r="U840" s="58"/>
      <c r="V840" s="58"/>
      <c r="W840" s="58"/>
      <c r="X840" s="58"/>
      <c r="Y840" s="58"/>
      <c r="Z840" s="58"/>
    </row>
    <row r="841" ht="15.75" customHeight="1">
      <c r="A841" s="58"/>
      <c r="B841" s="58"/>
      <c r="C841" s="118"/>
      <c r="D841" s="169"/>
      <c r="E841" s="170"/>
      <c r="F841" s="170"/>
      <c r="G841" s="170"/>
      <c r="H841" s="170"/>
      <c r="I841" s="118"/>
      <c r="J841" s="118"/>
      <c r="K841" s="118"/>
      <c r="L841" s="118"/>
      <c r="M841" s="79"/>
      <c r="N841" s="57"/>
      <c r="O841" s="58"/>
      <c r="P841" s="58"/>
      <c r="Q841" s="58"/>
      <c r="R841" s="58"/>
      <c r="S841" s="58"/>
      <c r="T841" s="58"/>
      <c r="U841" s="58"/>
      <c r="V841" s="58"/>
      <c r="W841" s="58"/>
      <c r="X841" s="58"/>
      <c r="Y841" s="58"/>
      <c r="Z841" s="58"/>
    </row>
    <row r="842" ht="15.75" customHeight="1">
      <c r="A842" s="58"/>
      <c r="B842" s="58"/>
      <c r="C842" s="118"/>
      <c r="D842" s="169"/>
      <c r="E842" s="170"/>
      <c r="F842" s="170"/>
      <c r="G842" s="170"/>
      <c r="H842" s="170"/>
      <c r="I842" s="118"/>
      <c r="J842" s="118"/>
      <c r="K842" s="118"/>
      <c r="L842" s="118"/>
      <c r="M842" s="79"/>
      <c r="N842" s="57"/>
      <c r="O842" s="58"/>
      <c r="P842" s="58"/>
      <c r="Q842" s="58"/>
      <c r="R842" s="58"/>
      <c r="S842" s="58"/>
      <c r="T842" s="58"/>
      <c r="U842" s="58"/>
      <c r="V842" s="58"/>
      <c r="W842" s="58"/>
      <c r="X842" s="58"/>
      <c r="Y842" s="58"/>
      <c r="Z842" s="58"/>
    </row>
    <row r="843" ht="15.75" customHeight="1">
      <c r="A843" s="58"/>
      <c r="B843" s="58"/>
      <c r="C843" s="118"/>
      <c r="D843" s="169"/>
      <c r="E843" s="170"/>
      <c r="F843" s="170"/>
      <c r="G843" s="170"/>
      <c r="H843" s="170"/>
      <c r="I843" s="118"/>
      <c r="J843" s="118"/>
      <c r="K843" s="118"/>
      <c r="L843" s="118"/>
      <c r="M843" s="79"/>
      <c r="N843" s="57"/>
      <c r="O843" s="58"/>
      <c r="P843" s="58"/>
      <c r="Q843" s="58"/>
      <c r="R843" s="58"/>
      <c r="S843" s="58"/>
      <c r="T843" s="58"/>
      <c r="U843" s="58"/>
      <c r="V843" s="58"/>
      <c r="W843" s="58"/>
      <c r="X843" s="58"/>
      <c r="Y843" s="58"/>
      <c r="Z843" s="58"/>
    </row>
    <row r="844" ht="15.75" customHeight="1">
      <c r="A844" s="58"/>
      <c r="B844" s="58"/>
      <c r="C844" s="118"/>
      <c r="D844" s="169"/>
      <c r="E844" s="170"/>
      <c r="F844" s="170"/>
      <c r="G844" s="170"/>
      <c r="H844" s="170"/>
      <c r="I844" s="118"/>
      <c r="J844" s="118"/>
      <c r="K844" s="118"/>
      <c r="L844" s="118"/>
      <c r="M844" s="79"/>
      <c r="N844" s="57"/>
      <c r="O844" s="58"/>
      <c r="P844" s="58"/>
      <c r="Q844" s="58"/>
      <c r="R844" s="58"/>
      <c r="S844" s="58"/>
      <c r="T844" s="58"/>
      <c r="U844" s="58"/>
      <c r="V844" s="58"/>
      <c r="W844" s="58"/>
      <c r="X844" s="58"/>
      <c r="Y844" s="58"/>
      <c r="Z844" s="58"/>
    </row>
    <row r="845" ht="15.75" customHeight="1">
      <c r="A845" s="58"/>
      <c r="B845" s="58"/>
      <c r="C845" s="118"/>
      <c r="D845" s="169"/>
      <c r="E845" s="170"/>
      <c r="F845" s="170"/>
      <c r="G845" s="170"/>
      <c r="H845" s="170"/>
      <c r="I845" s="118"/>
      <c r="J845" s="118"/>
      <c r="K845" s="118"/>
      <c r="L845" s="118"/>
      <c r="M845" s="79"/>
      <c r="N845" s="57"/>
      <c r="O845" s="58"/>
      <c r="P845" s="58"/>
      <c r="Q845" s="58"/>
      <c r="R845" s="58"/>
      <c r="S845" s="58"/>
      <c r="T845" s="58"/>
      <c r="U845" s="58"/>
      <c r="V845" s="58"/>
      <c r="W845" s="58"/>
      <c r="X845" s="58"/>
      <c r="Y845" s="58"/>
      <c r="Z845" s="58"/>
    </row>
    <row r="846" ht="15.75" customHeight="1">
      <c r="A846" s="58"/>
      <c r="B846" s="58"/>
      <c r="C846" s="118"/>
      <c r="D846" s="169"/>
      <c r="E846" s="170"/>
      <c r="F846" s="170"/>
      <c r="G846" s="170"/>
      <c r="H846" s="170"/>
      <c r="I846" s="118"/>
      <c r="J846" s="118"/>
      <c r="K846" s="118"/>
      <c r="L846" s="118"/>
      <c r="M846" s="79"/>
      <c r="N846" s="57"/>
      <c r="O846" s="58"/>
      <c r="P846" s="58"/>
      <c r="Q846" s="58"/>
      <c r="R846" s="58"/>
      <c r="S846" s="58"/>
      <c r="T846" s="58"/>
      <c r="U846" s="58"/>
      <c r="V846" s="58"/>
      <c r="W846" s="58"/>
      <c r="X846" s="58"/>
      <c r="Y846" s="58"/>
      <c r="Z846" s="58"/>
    </row>
    <row r="847" ht="15.75" customHeight="1">
      <c r="A847" s="58"/>
      <c r="B847" s="58"/>
      <c r="C847" s="118"/>
      <c r="D847" s="169"/>
      <c r="E847" s="170"/>
      <c r="F847" s="170"/>
      <c r="G847" s="170"/>
      <c r="H847" s="170"/>
      <c r="I847" s="118"/>
      <c r="J847" s="118"/>
      <c r="K847" s="118"/>
      <c r="L847" s="118"/>
      <c r="M847" s="79"/>
      <c r="N847" s="57"/>
      <c r="O847" s="58"/>
      <c r="P847" s="58"/>
      <c r="Q847" s="58"/>
      <c r="R847" s="58"/>
      <c r="S847" s="58"/>
      <c r="T847" s="58"/>
      <c r="U847" s="58"/>
      <c r="V847" s="58"/>
      <c r="W847" s="58"/>
      <c r="X847" s="58"/>
      <c r="Y847" s="58"/>
      <c r="Z847" s="58"/>
    </row>
    <row r="848" ht="15.75" customHeight="1">
      <c r="A848" s="58"/>
      <c r="B848" s="58"/>
      <c r="C848" s="118"/>
      <c r="D848" s="169"/>
      <c r="E848" s="170"/>
      <c r="F848" s="170"/>
      <c r="G848" s="170"/>
      <c r="H848" s="170"/>
      <c r="I848" s="118"/>
      <c r="J848" s="118"/>
      <c r="K848" s="118"/>
      <c r="L848" s="118"/>
      <c r="M848" s="79"/>
      <c r="N848" s="57"/>
      <c r="O848" s="58"/>
      <c r="P848" s="58"/>
      <c r="Q848" s="58"/>
      <c r="R848" s="58"/>
      <c r="S848" s="58"/>
      <c r="T848" s="58"/>
      <c r="U848" s="58"/>
      <c r="V848" s="58"/>
      <c r="W848" s="58"/>
      <c r="X848" s="58"/>
      <c r="Y848" s="58"/>
      <c r="Z848" s="58"/>
    </row>
    <row r="849" ht="15.75" customHeight="1">
      <c r="A849" s="58"/>
      <c r="B849" s="58"/>
      <c r="C849" s="118"/>
      <c r="D849" s="169"/>
      <c r="E849" s="170"/>
      <c r="F849" s="170"/>
      <c r="G849" s="170"/>
      <c r="H849" s="170"/>
      <c r="I849" s="118"/>
      <c r="J849" s="118"/>
      <c r="K849" s="118"/>
      <c r="L849" s="118"/>
      <c r="M849" s="79"/>
      <c r="N849" s="57"/>
      <c r="O849" s="58"/>
      <c r="P849" s="58"/>
      <c r="Q849" s="58"/>
      <c r="R849" s="58"/>
      <c r="S849" s="58"/>
      <c r="T849" s="58"/>
      <c r="U849" s="58"/>
      <c r="V849" s="58"/>
      <c r="W849" s="58"/>
      <c r="X849" s="58"/>
      <c r="Y849" s="58"/>
      <c r="Z849" s="58"/>
    </row>
    <row r="850" ht="15.75" customHeight="1">
      <c r="A850" s="58"/>
      <c r="B850" s="58"/>
      <c r="C850" s="118"/>
      <c r="D850" s="169"/>
      <c r="E850" s="170"/>
      <c r="F850" s="170"/>
      <c r="G850" s="170"/>
      <c r="H850" s="170"/>
      <c r="I850" s="118"/>
      <c r="J850" s="118"/>
      <c r="K850" s="118"/>
      <c r="L850" s="118"/>
      <c r="M850" s="79"/>
      <c r="N850" s="57"/>
      <c r="O850" s="58"/>
      <c r="P850" s="58"/>
      <c r="Q850" s="58"/>
      <c r="R850" s="58"/>
      <c r="S850" s="58"/>
      <c r="T850" s="58"/>
      <c r="U850" s="58"/>
      <c r="V850" s="58"/>
      <c r="W850" s="58"/>
      <c r="X850" s="58"/>
      <c r="Y850" s="58"/>
      <c r="Z850" s="58"/>
    </row>
    <row r="851" ht="15.75" customHeight="1">
      <c r="A851" s="58"/>
      <c r="B851" s="58"/>
      <c r="C851" s="118"/>
      <c r="D851" s="169"/>
      <c r="E851" s="170"/>
      <c r="F851" s="170"/>
      <c r="G851" s="170"/>
      <c r="H851" s="170"/>
      <c r="I851" s="118"/>
      <c r="J851" s="118"/>
      <c r="K851" s="118"/>
      <c r="L851" s="118"/>
      <c r="M851" s="79"/>
      <c r="N851" s="57"/>
      <c r="O851" s="58"/>
      <c r="P851" s="58"/>
      <c r="Q851" s="58"/>
      <c r="R851" s="58"/>
      <c r="S851" s="58"/>
      <c r="T851" s="58"/>
      <c r="U851" s="58"/>
      <c r="V851" s="58"/>
      <c r="W851" s="58"/>
      <c r="X851" s="58"/>
      <c r="Y851" s="58"/>
      <c r="Z851" s="58"/>
    </row>
    <row r="852" ht="15.75" customHeight="1">
      <c r="A852" s="58"/>
      <c r="B852" s="58"/>
      <c r="C852" s="118"/>
      <c r="D852" s="169"/>
      <c r="E852" s="170"/>
      <c r="F852" s="170"/>
      <c r="G852" s="170"/>
      <c r="H852" s="170"/>
      <c r="I852" s="118"/>
      <c r="J852" s="118"/>
      <c r="K852" s="118"/>
      <c r="L852" s="118"/>
      <c r="M852" s="79"/>
      <c r="N852" s="57"/>
      <c r="O852" s="58"/>
      <c r="P852" s="58"/>
      <c r="Q852" s="58"/>
      <c r="R852" s="58"/>
      <c r="S852" s="58"/>
      <c r="T852" s="58"/>
      <c r="U852" s="58"/>
      <c r="V852" s="58"/>
      <c r="W852" s="58"/>
      <c r="X852" s="58"/>
      <c r="Y852" s="58"/>
      <c r="Z852" s="58"/>
    </row>
    <row r="853" ht="15.75" customHeight="1">
      <c r="A853" s="58"/>
      <c r="B853" s="58"/>
      <c r="C853" s="118"/>
      <c r="D853" s="169"/>
      <c r="E853" s="170"/>
      <c r="F853" s="170"/>
      <c r="G853" s="170"/>
      <c r="H853" s="170"/>
      <c r="I853" s="118"/>
      <c r="J853" s="118"/>
      <c r="K853" s="118"/>
      <c r="L853" s="118"/>
      <c r="M853" s="79"/>
      <c r="N853" s="57"/>
      <c r="O853" s="58"/>
      <c r="P853" s="58"/>
      <c r="Q853" s="58"/>
      <c r="R853" s="58"/>
      <c r="S853" s="58"/>
      <c r="T853" s="58"/>
      <c r="U853" s="58"/>
      <c r="V853" s="58"/>
      <c r="W853" s="58"/>
      <c r="X853" s="58"/>
      <c r="Y853" s="58"/>
      <c r="Z853" s="58"/>
    </row>
    <row r="854" ht="15.75" customHeight="1">
      <c r="A854" s="58"/>
      <c r="B854" s="58"/>
      <c r="C854" s="118"/>
      <c r="D854" s="169"/>
      <c r="E854" s="170"/>
      <c r="F854" s="170"/>
      <c r="G854" s="170"/>
      <c r="H854" s="170"/>
      <c r="I854" s="118"/>
      <c r="J854" s="118"/>
      <c r="K854" s="118"/>
      <c r="L854" s="118"/>
      <c r="M854" s="79"/>
      <c r="N854" s="57"/>
      <c r="O854" s="58"/>
      <c r="P854" s="58"/>
      <c r="Q854" s="58"/>
      <c r="R854" s="58"/>
      <c r="S854" s="58"/>
      <c r="T854" s="58"/>
      <c r="U854" s="58"/>
      <c r="V854" s="58"/>
      <c r="W854" s="58"/>
      <c r="X854" s="58"/>
      <c r="Y854" s="58"/>
      <c r="Z854" s="58"/>
    </row>
    <row r="855" ht="15.75" customHeight="1">
      <c r="A855" s="58"/>
      <c r="B855" s="58"/>
      <c r="C855" s="118"/>
      <c r="D855" s="169"/>
      <c r="E855" s="170"/>
      <c r="F855" s="170"/>
      <c r="G855" s="170"/>
      <c r="H855" s="170"/>
      <c r="I855" s="118"/>
      <c r="J855" s="118"/>
      <c r="K855" s="118"/>
      <c r="L855" s="118"/>
      <c r="M855" s="79"/>
      <c r="N855" s="57"/>
      <c r="O855" s="58"/>
      <c r="P855" s="58"/>
      <c r="Q855" s="58"/>
      <c r="R855" s="58"/>
      <c r="S855" s="58"/>
      <c r="T855" s="58"/>
      <c r="U855" s="58"/>
      <c r="V855" s="58"/>
      <c r="W855" s="58"/>
      <c r="X855" s="58"/>
      <c r="Y855" s="58"/>
      <c r="Z855" s="58"/>
    </row>
    <row r="856" ht="15.75" customHeight="1">
      <c r="A856" s="58"/>
      <c r="B856" s="58"/>
      <c r="C856" s="118"/>
      <c r="D856" s="169"/>
      <c r="E856" s="170"/>
      <c r="F856" s="170"/>
      <c r="G856" s="170"/>
      <c r="H856" s="170"/>
      <c r="I856" s="118"/>
      <c r="J856" s="118"/>
      <c r="K856" s="118"/>
      <c r="L856" s="118"/>
      <c r="M856" s="79"/>
      <c r="N856" s="57"/>
      <c r="O856" s="58"/>
      <c r="P856" s="58"/>
      <c r="Q856" s="58"/>
      <c r="R856" s="58"/>
      <c r="S856" s="58"/>
      <c r="T856" s="58"/>
      <c r="U856" s="58"/>
      <c r="V856" s="58"/>
      <c r="W856" s="58"/>
      <c r="X856" s="58"/>
      <c r="Y856" s="58"/>
      <c r="Z856" s="58"/>
    </row>
    <row r="857" ht="15.75" customHeight="1">
      <c r="A857" s="58"/>
      <c r="B857" s="58"/>
      <c r="C857" s="118"/>
      <c r="D857" s="169"/>
      <c r="E857" s="170"/>
      <c r="F857" s="170"/>
      <c r="G857" s="170"/>
      <c r="H857" s="170"/>
      <c r="I857" s="118"/>
      <c r="J857" s="118"/>
      <c r="K857" s="118"/>
      <c r="L857" s="118"/>
      <c r="M857" s="79"/>
      <c r="N857" s="57"/>
      <c r="O857" s="58"/>
      <c r="P857" s="58"/>
      <c r="Q857" s="58"/>
      <c r="R857" s="58"/>
      <c r="S857" s="58"/>
      <c r="T857" s="58"/>
      <c r="U857" s="58"/>
      <c r="V857" s="58"/>
      <c r="W857" s="58"/>
      <c r="X857" s="58"/>
      <c r="Y857" s="58"/>
      <c r="Z857" s="58"/>
    </row>
    <row r="858" ht="15.75" customHeight="1">
      <c r="A858" s="58"/>
      <c r="B858" s="58"/>
      <c r="C858" s="118"/>
      <c r="D858" s="169"/>
      <c r="E858" s="170"/>
      <c r="F858" s="170"/>
      <c r="G858" s="170"/>
      <c r="H858" s="170"/>
      <c r="I858" s="118"/>
      <c r="J858" s="118"/>
      <c r="K858" s="118"/>
      <c r="L858" s="118"/>
      <c r="M858" s="79"/>
      <c r="N858" s="57"/>
      <c r="O858" s="58"/>
      <c r="P858" s="58"/>
      <c r="Q858" s="58"/>
      <c r="R858" s="58"/>
      <c r="S858" s="58"/>
      <c r="T858" s="58"/>
      <c r="U858" s="58"/>
      <c r="V858" s="58"/>
      <c r="W858" s="58"/>
      <c r="X858" s="58"/>
      <c r="Y858" s="58"/>
      <c r="Z858" s="58"/>
    </row>
    <row r="859" ht="15.75" customHeight="1">
      <c r="A859" s="58"/>
      <c r="B859" s="58"/>
      <c r="C859" s="118"/>
      <c r="D859" s="169"/>
      <c r="E859" s="170"/>
      <c r="F859" s="170"/>
      <c r="G859" s="170"/>
      <c r="H859" s="170"/>
      <c r="I859" s="118"/>
      <c r="J859" s="118"/>
      <c r="K859" s="118"/>
      <c r="L859" s="118"/>
      <c r="M859" s="79"/>
      <c r="N859" s="57"/>
      <c r="O859" s="58"/>
      <c r="P859" s="58"/>
      <c r="Q859" s="58"/>
      <c r="R859" s="58"/>
      <c r="S859" s="58"/>
      <c r="T859" s="58"/>
      <c r="U859" s="58"/>
      <c r="V859" s="58"/>
      <c r="W859" s="58"/>
      <c r="X859" s="58"/>
      <c r="Y859" s="58"/>
      <c r="Z859" s="58"/>
    </row>
    <row r="860" ht="15.75" customHeight="1">
      <c r="A860" s="58"/>
      <c r="B860" s="58"/>
      <c r="C860" s="118"/>
      <c r="D860" s="169"/>
      <c r="E860" s="170"/>
      <c r="F860" s="170"/>
      <c r="G860" s="170"/>
      <c r="H860" s="170"/>
      <c r="I860" s="118"/>
      <c r="J860" s="118"/>
      <c r="K860" s="118"/>
      <c r="L860" s="118"/>
      <c r="M860" s="79"/>
      <c r="N860" s="57"/>
      <c r="O860" s="58"/>
      <c r="P860" s="58"/>
      <c r="Q860" s="58"/>
      <c r="R860" s="58"/>
      <c r="S860" s="58"/>
      <c r="T860" s="58"/>
      <c r="U860" s="58"/>
      <c r="V860" s="58"/>
      <c r="W860" s="58"/>
      <c r="X860" s="58"/>
      <c r="Y860" s="58"/>
      <c r="Z860" s="58"/>
    </row>
    <row r="861" ht="15.75" customHeight="1">
      <c r="A861" s="58"/>
      <c r="B861" s="58"/>
      <c r="C861" s="118"/>
      <c r="D861" s="169"/>
      <c r="E861" s="170"/>
      <c r="F861" s="170"/>
      <c r="G861" s="170"/>
      <c r="H861" s="170"/>
      <c r="I861" s="118"/>
      <c r="J861" s="118"/>
      <c r="K861" s="118"/>
      <c r="L861" s="118"/>
      <c r="M861" s="79"/>
      <c r="N861" s="57"/>
      <c r="O861" s="58"/>
      <c r="P861" s="58"/>
      <c r="Q861" s="58"/>
      <c r="R861" s="58"/>
      <c r="S861" s="58"/>
      <c r="T861" s="58"/>
      <c r="U861" s="58"/>
      <c r="V861" s="58"/>
      <c r="W861" s="58"/>
      <c r="X861" s="58"/>
      <c r="Y861" s="58"/>
      <c r="Z861" s="58"/>
    </row>
    <row r="862" ht="15.75" customHeight="1">
      <c r="A862" s="58"/>
      <c r="B862" s="58"/>
      <c r="C862" s="118"/>
      <c r="D862" s="169"/>
      <c r="E862" s="170"/>
      <c r="F862" s="170"/>
      <c r="G862" s="170"/>
      <c r="H862" s="170"/>
      <c r="I862" s="118"/>
      <c r="J862" s="118"/>
      <c r="K862" s="118"/>
      <c r="L862" s="118"/>
      <c r="M862" s="79"/>
      <c r="N862" s="57"/>
      <c r="O862" s="58"/>
      <c r="P862" s="58"/>
      <c r="Q862" s="58"/>
      <c r="R862" s="58"/>
      <c r="S862" s="58"/>
      <c r="T862" s="58"/>
      <c r="U862" s="58"/>
      <c r="V862" s="58"/>
      <c r="W862" s="58"/>
      <c r="X862" s="58"/>
      <c r="Y862" s="58"/>
      <c r="Z862" s="58"/>
    </row>
    <row r="863" ht="15.75" customHeight="1">
      <c r="A863" s="58"/>
      <c r="B863" s="58"/>
      <c r="C863" s="118"/>
      <c r="D863" s="169"/>
      <c r="E863" s="170"/>
      <c r="F863" s="170"/>
      <c r="G863" s="170"/>
      <c r="H863" s="170"/>
      <c r="I863" s="118"/>
      <c r="J863" s="118"/>
      <c r="K863" s="118"/>
      <c r="L863" s="118"/>
      <c r="M863" s="79"/>
      <c r="N863" s="57"/>
      <c r="O863" s="58"/>
      <c r="P863" s="58"/>
      <c r="Q863" s="58"/>
      <c r="R863" s="58"/>
      <c r="S863" s="58"/>
      <c r="T863" s="58"/>
      <c r="U863" s="58"/>
      <c r="V863" s="58"/>
      <c r="W863" s="58"/>
      <c r="X863" s="58"/>
      <c r="Y863" s="58"/>
      <c r="Z863" s="58"/>
    </row>
    <row r="864" ht="15.75" customHeight="1">
      <c r="A864" s="58"/>
      <c r="B864" s="58"/>
      <c r="C864" s="118"/>
      <c r="D864" s="169"/>
      <c r="E864" s="170"/>
      <c r="F864" s="170"/>
      <c r="G864" s="170"/>
      <c r="H864" s="170"/>
      <c r="I864" s="118"/>
      <c r="J864" s="118"/>
      <c r="K864" s="118"/>
      <c r="L864" s="118"/>
      <c r="M864" s="79"/>
      <c r="N864" s="57"/>
      <c r="O864" s="58"/>
      <c r="P864" s="58"/>
      <c r="Q864" s="58"/>
      <c r="R864" s="58"/>
      <c r="S864" s="58"/>
      <c r="T864" s="58"/>
      <c r="U864" s="58"/>
      <c r="V864" s="58"/>
      <c r="W864" s="58"/>
      <c r="X864" s="58"/>
      <c r="Y864" s="58"/>
      <c r="Z864" s="58"/>
    </row>
    <row r="865" ht="15.75" customHeight="1">
      <c r="A865" s="58"/>
      <c r="B865" s="58"/>
      <c r="C865" s="118"/>
      <c r="D865" s="169"/>
      <c r="E865" s="170"/>
      <c r="F865" s="170"/>
      <c r="G865" s="170"/>
      <c r="H865" s="170"/>
      <c r="I865" s="118"/>
      <c r="J865" s="118"/>
      <c r="K865" s="118"/>
      <c r="L865" s="118"/>
      <c r="M865" s="79"/>
      <c r="N865" s="57"/>
      <c r="O865" s="58"/>
      <c r="P865" s="58"/>
      <c r="Q865" s="58"/>
      <c r="R865" s="58"/>
      <c r="S865" s="58"/>
      <c r="T865" s="58"/>
      <c r="U865" s="58"/>
      <c r="V865" s="58"/>
      <c r="W865" s="58"/>
      <c r="X865" s="58"/>
      <c r="Y865" s="58"/>
      <c r="Z865" s="58"/>
    </row>
    <row r="866" ht="15.75" customHeight="1">
      <c r="A866" s="58"/>
      <c r="B866" s="58"/>
      <c r="C866" s="118"/>
      <c r="D866" s="169"/>
      <c r="E866" s="170"/>
      <c r="F866" s="170"/>
      <c r="G866" s="170"/>
      <c r="H866" s="170"/>
      <c r="I866" s="118"/>
      <c r="J866" s="118"/>
      <c r="K866" s="118"/>
      <c r="L866" s="118"/>
      <c r="M866" s="79"/>
      <c r="N866" s="57"/>
      <c r="O866" s="58"/>
      <c r="P866" s="58"/>
      <c r="Q866" s="58"/>
      <c r="R866" s="58"/>
      <c r="S866" s="58"/>
      <c r="T866" s="58"/>
      <c r="U866" s="58"/>
      <c r="V866" s="58"/>
      <c r="W866" s="58"/>
      <c r="X866" s="58"/>
      <c r="Y866" s="58"/>
      <c r="Z866" s="58"/>
    </row>
    <row r="867" ht="15.75" customHeight="1">
      <c r="A867" s="58"/>
      <c r="B867" s="58"/>
      <c r="C867" s="118"/>
      <c r="D867" s="169"/>
      <c r="E867" s="170"/>
      <c r="F867" s="170"/>
      <c r="G867" s="170"/>
      <c r="H867" s="170"/>
      <c r="I867" s="118"/>
      <c r="J867" s="118"/>
      <c r="K867" s="118"/>
      <c r="L867" s="118"/>
      <c r="M867" s="79"/>
      <c r="N867" s="57"/>
      <c r="O867" s="58"/>
      <c r="P867" s="58"/>
      <c r="Q867" s="58"/>
      <c r="R867" s="58"/>
      <c r="S867" s="58"/>
      <c r="T867" s="58"/>
      <c r="U867" s="58"/>
      <c r="V867" s="58"/>
      <c r="W867" s="58"/>
      <c r="X867" s="58"/>
      <c r="Y867" s="58"/>
      <c r="Z867" s="58"/>
    </row>
    <row r="868" ht="15.75" customHeight="1">
      <c r="A868" s="58"/>
      <c r="B868" s="58"/>
      <c r="C868" s="118"/>
      <c r="D868" s="169"/>
      <c r="E868" s="170"/>
      <c r="F868" s="170"/>
      <c r="G868" s="170"/>
      <c r="H868" s="170"/>
      <c r="I868" s="118"/>
      <c r="J868" s="118"/>
      <c r="K868" s="118"/>
      <c r="L868" s="118"/>
      <c r="M868" s="79"/>
      <c r="N868" s="57"/>
      <c r="O868" s="58"/>
      <c r="P868" s="58"/>
      <c r="Q868" s="58"/>
      <c r="R868" s="58"/>
      <c r="S868" s="58"/>
      <c r="T868" s="58"/>
      <c r="U868" s="58"/>
      <c r="V868" s="58"/>
      <c r="W868" s="58"/>
      <c r="X868" s="58"/>
      <c r="Y868" s="58"/>
      <c r="Z868" s="58"/>
    </row>
    <row r="869" ht="15.75" customHeight="1">
      <c r="A869" s="58"/>
      <c r="B869" s="58"/>
      <c r="C869" s="118"/>
      <c r="D869" s="169"/>
      <c r="E869" s="170"/>
      <c r="F869" s="170"/>
      <c r="G869" s="170"/>
      <c r="H869" s="170"/>
      <c r="I869" s="118"/>
      <c r="J869" s="118"/>
      <c r="K869" s="118"/>
      <c r="L869" s="118"/>
      <c r="M869" s="79"/>
      <c r="N869" s="57"/>
      <c r="O869" s="58"/>
      <c r="P869" s="58"/>
      <c r="Q869" s="58"/>
      <c r="R869" s="58"/>
      <c r="S869" s="58"/>
      <c r="T869" s="58"/>
      <c r="U869" s="58"/>
      <c r="V869" s="58"/>
      <c r="W869" s="58"/>
      <c r="X869" s="58"/>
      <c r="Y869" s="58"/>
      <c r="Z869" s="58"/>
    </row>
    <row r="870" ht="15.75" customHeight="1">
      <c r="A870" s="58"/>
      <c r="B870" s="58"/>
      <c r="C870" s="118"/>
      <c r="D870" s="169"/>
      <c r="E870" s="170"/>
      <c r="F870" s="170"/>
      <c r="G870" s="170"/>
      <c r="H870" s="170"/>
      <c r="I870" s="118"/>
      <c r="J870" s="118"/>
      <c r="K870" s="118"/>
      <c r="L870" s="118"/>
      <c r="M870" s="79"/>
      <c r="N870" s="57"/>
      <c r="O870" s="58"/>
      <c r="P870" s="58"/>
      <c r="Q870" s="58"/>
      <c r="R870" s="58"/>
      <c r="S870" s="58"/>
      <c r="T870" s="58"/>
      <c r="U870" s="58"/>
      <c r="V870" s="58"/>
      <c r="W870" s="58"/>
      <c r="X870" s="58"/>
      <c r="Y870" s="58"/>
      <c r="Z870" s="58"/>
    </row>
    <row r="871" ht="15.75" customHeight="1">
      <c r="A871" s="58"/>
      <c r="B871" s="58"/>
      <c r="C871" s="118"/>
      <c r="D871" s="169"/>
      <c r="E871" s="170"/>
      <c r="F871" s="170"/>
      <c r="G871" s="170"/>
      <c r="H871" s="170"/>
      <c r="I871" s="118"/>
      <c r="J871" s="118"/>
      <c r="K871" s="118"/>
      <c r="L871" s="118"/>
      <c r="M871" s="79"/>
      <c r="N871" s="57"/>
      <c r="O871" s="58"/>
      <c r="P871" s="58"/>
      <c r="Q871" s="58"/>
      <c r="R871" s="58"/>
      <c r="S871" s="58"/>
      <c r="T871" s="58"/>
      <c r="U871" s="58"/>
      <c r="V871" s="58"/>
      <c r="W871" s="58"/>
      <c r="X871" s="58"/>
      <c r="Y871" s="58"/>
      <c r="Z871" s="58"/>
    </row>
    <row r="872" ht="15.75" customHeight="1">
      <c r="A872" s="58"/>
      <c r="B872" s="58"/>
      <c r="C872" s="118"/>
      <c r="D872" s="169"/>
      <c r="E872" s="170"/>
      <c r="F872" s="170"/>
      <c r="G872" s="170"/>
      <c r="H872" s="170"/>
      <c r="I872" s="118"/>
      <c r="J872" s="118"/>
      <c r="K872" s="118"/>
      <c r="L872" s="118"/>
      <c r="M872" s="79"/>
      <c r="N872" s="57"/>
      <c r="O872" s="58"/>
      <c r="P872" s="58"/>
      <c r="Q872" s="58"/>
      <c r="R872" s="58"/>
      <c r="S872" s="58"/>
      <c r="T872" s="58"/>
      <c r="U872" s="58"/>
      <c r="V872" s="58"/>
      <c r="W872" s="58"/>
      <c r="X872" s="58"/>
      <c r="Y872" s="58"/>
      <c r="Z872" s="58"/>
    </row>
    <row r="873" ht="15.75" customHeight="1">
      <c r="A873" s="58"/>
      <c r="B873" s="58"/>
      <c r="C873" s="118"/>
      <c r="D873" s="169"/>
      <c r="E873" s="170"/>
      <c r="F873" s="170"/>
      <c r="G873" s="170"/>
      <c r="H873" s="170"/>
      <c r="I873" s="118"/>
      <c r="J873" s="118"/>
      <c r="K873" s="118"/>
      <c r="L873" s="118"/>
      <c r="M873" s="79"/>
      <c r="N873" s="57"/>
      <c r="O873" s="58"/>
      <c r="P873" s="58"/>
      <c r="Q873" s="58"/>
      <c r="R873" s="58"/>
      <c r="S873" s="58"/>
      <c r="T873" s="58"/>
      <c r="U873" s="58"/>
      <c r="V873" s="58"/>
      <c r="W873" s="58"/>
      <c r="X873" s="58"/>
      <c r="Y873" s="58"/>
      <c r="Z873" s="58"/>
    </row>
    <row r="874" ht="15.75" customHeight="1">
      <c r="A874" s="58"/>
      <c r="B874" s="58"/>
      <c r="C874" s="118"/>
      <c r="D874" s="169"/>
      <c r="E874" s="170"/>
      <c r="F874" s="170"/>
      <c r="G874" s="170"/>
      <c r="H874" s="170"/>
      <c r="I874" s="118"/>
      <c r="J874" s="118"/>
      <c r="K874" s="118"/>
      <c r="L874" s="118"/>
      <c r="M874" s="79"/>
      <c r="N874" s="57"/>
      <c r="O874" s="58"/>
      <c r="P874" s="58"/>
      <c r="Q874" s="58"/>
      <c r="R874" s="58"/>
      <c r="S874" s="58"/>
      <c r="T874" s="58"/>
      <c r="U874" s="58"/>
      <c r="V874" s="58"/>
      <c r="W874" s="58"/>
      <c r="X874" s="58"/>
      <c r="Y874" s="58"/>
      <c r="Z874" s="58"/>
    </row>
    <row r="875" ht="15.75" customHeight="1">
      <c r="A875" s="58"/>
      <c r="B875" s="58"/>
      <c r="C875" s="118"/>
      <c r="D875" s="169"/>
      <c r="E875" s="170"/>
      <c r="F875" s="170"/>
      <c r="G875" s="170"/>
      <c r="H875" s="170"/>
      <c r="I875" s="118"/>
      <c r="J875" s="118"/>
      <c r="K875" s="118"/>
      <c r="L875" s="118"/>
      <c r="M875" s="79"/>
      <c r="N875" s="57"/>
      <c r="O875" s="58"/>
      <c r="P875" s="58"/>
      <c r="Q875" s="58"/>
      <c r="R875" s="58"/>
      <c r="S875" s="58"/>
      <c r="T875" s="58"/>
      <c r="U875" s="58"/>
      <c r="V875" s="58"/>
      <c r="W875" s="58"/>
      <c r="X875" s="58"/>
      <c r="Y875" s="58"/>
      <c r="Z875" s="58"/>
    </row>
    <row r="876" ht="15.75" customHeight="1">
      <c r="A876" s="58"/>
      <c r="B876" s="58"/>
      <c r="C876" s="118"/>
      <c r="D876" s="169"/>
      <c r="E876" s="170"/>
      <c r="F876" s="170"/>
      <c r="G876" s="170"/>
      <c r="H876" s="170"/>
      <c r="I876" s="118"/>
      <c r="J876" s="118"/>
      <c r="K876" s="118"/>
      <c r="L876" s="118"/>
      <c r="M876" s="79"/>
      <c r="N876" s="57"/>
      <c r="O876" s="58"/>
      <c r="P876" s="58"/>
      <c r="Q876" s="58"/>
      <c r="R876" s="58"/>
      <c r="S876" s="58"/>
      <c r="T876" s="58"/>
      <c r="U876" s="58"/>
      <c r="V876" s="58"/>
      <c r="W876" s="58"/>
      <c r="X876" s="58"/>
      <c r="Y876" s="58"/>
      <c r="Z876" s="58"/>
    </row>
    <row r="877" ht="15.75" customHeight="1">
      <c r="A877" s="58"/>
      <c r="B877" s="58"/>
      <c r="C877" s="118"/>
      <c r="D877" s="169"/>
      <c r="E877" s="170"/>
      <c r="F877" s="170"/>
      <c r="G877" s="170"/>
      <c r="H877" s="170"/>
      <c r="I877" s="118"/>
      <c r="J877" s="118"/>
      <c r="K877" s="118"/>
      <c r="L877" s="118"/>
      <c r="M877" s="79"/>
      <c r="N877" s="57"/>
      <c r="O877" s="58"/>
      <c r="P877" s="58"/>
      <c r="Q877" s="58"/>
      <c r="R877" s="58"/>
      <c r="S877" s="58"/>
      <c r="T877" s="58"/>
      <c r="U877" s="58"/>
      <c r="V877" s="58"/>
      <c r="W877" s="58"/>
      <c r="X877" s="58"/>
      <c r="Y877" s="58"/>
      <c r="Z877" s="58"/>
    </row>
    <row r="878" ht="15.75" customHeight="1">
      <c r="A878" s="58"/>
      <c r="B878" s="58"/>
      <c r="C878" s="118"/>
      <c r="D878" s="169"/>
      <c r="E878" s="170"/>
      <c r="F878" s="170"/>
      <c r="G878" s="170"/>
      <c r="H878" s="170"/>
      <c r="I878" s="118"/>
      <c r="J878" s="118"/>
      <c r="K878" s="118"/>
      <c r="L878" s="118"/>
      <c r="M878" s="79"/>
      <c r="N878" s="57"/>
      <c r="O878" s="58"/>
      <c r="P878" s="58"/>
      <c r="Q878" s="58"/>
      <c r="R878" s="58"/>
      <c r="S878" s="58"/>
      <c r="T878" s="58"/>
      <c r="U878" s="58"/>
      <c r="V878" s="58"/>
      <c r="W878" s="58"/>
      <c r="X878" s="58"/>
      <c r="Y878" s="58"/>
      <c r="Z878" s="58"/>
    </row>
    <row r="879" ht="15.75" customHeight="1">
      <c r="A879" s="58"/>
      <c r="B879" s="58"/>
      <c r="C879" s="118"/>
      <c r="D879" s="169"/>
      <c r="E879" s="170"/>
      <c r="F879" s="170"/>
      <c r="G879" s="170"/>
      <c r="H879" s="170"/>
      <c r="I879" s="118"/>
      <c r="J879" s="118"/>
      <c r="K879" s="118"/>
      <c r="L879" s="118"/>
      <c r="M879" s="79"/>
      <c r="N879" s="57"/>
      <c r="O879" s="58"/>
      <c r="P879" s="58"/>
      <c r="Q879" s="58"/>
      <c r="R879" s="58"/>
      <c r="S879" s="58"/>
      <c r="T879" s="58"/>
      <c r="U879" s="58"/>
      <c r="V879" s="58"/>
      <c r="W879" s="58"/>
      <c r="X879" s="58"/>
      <c r="Y879" s="58"/>
      <c r="Z879" s="58"/>
    </row>
    <row r="880" ht="15.75" customHeight="1">
      <c r="A880" s="58"/>
      <c r="B880" s="58"/>
      <c r="C880" s="118"/>
      <c r="D880" s="169"/>
      <c r="E880" s="170"/>
      <c r="F880" s="170"/>
      <c r="G880" s="170"/>
      <c r="H880" s="170"/>
      <c r="I880" s="118"/>
      <c r="J880" s="118"/>
      <c r="K880" s="118"/>
      <c r="L880" s="118"/>
      <c r="M880" s="79"/>
      <c r="N880" s="57"/>
      <c r="O880" s="58"/>
      <c r="P880" s="58"/>
      <c r="Q880" s="58"/>
      <c r="R880" s="58"/>
      <c r="S880" s="58"/>
      <c r="T880" s="58"/>
      <c r="U880" s="58"/>
      <c r="V880" s="58"/>
      <c r="W880" s="58"/>
      <c r="X880" s="58"/>
      <c r="Y880" s="58"/>
      <c r="Z880" s="58"/>
    </row>
    <row r="881" ht="15.75" customHeight="1">
      <c r="A881" s="58"/>
      <c r="B881" s="58"/>
      <c r="C881" s="118"/>
      <c r="D881" s="169"/>
      <c r="E881" s="170"/>
      <c r="F881" s="170"/>
      <c r="G881" s="170"/>
      <c r="H881" s="170"/>
      <c r="I881" s="118"/>
      <c r="J881" s="118"/>
      <c r="K881" s="118"/>
      <c r="L881" s="118"/>
      <c r="M881" s="79"/>
      <c r="N881" s="57"/>
      <c r="O881" s="58"/>
      <c r="P881" s="58"/>
      <c r="Q881" s="58"/>
      <c r="R881" s="58"/>
      <c r="S881" s="58"/>
      <c r="T881" s="58"/>
      <c r="U881" s="58"/>
      <c r="V881" s="58"/>
      <c r="W881" s="58"/>
      <c r="X881" s="58"/>
      <c r="Y881" s="58"/>
      <c r="Z881" s="58"/>
    </row>
    <row r="882" ht="15.75" customHeight="1">
      <c r="A882" s="58"/>
      <c r="B882" s="58"/>
      <c r="C882" s="118"/>
      <c r="D882" s="169"/>
      <c r="E882" s="170"/>
      <c r="F882" s="170"/>
      <c r="G882" s="170"/>
      <c r="H882" s="170"/>
      <c r="I882" s="118"/>
      <c r="J882" s="118"/>
      <c r="K882" s="118"/>
      <c r="L882" s="118"/>
      <c r="M882" s="79"/>
      <c r="N882" s="57"/>
      <c r="O882" s="58"/>
      <c r="P882" s="58"/>
      <c r="Q882" s="58"/>
      <c r="R882" s="58"/>
      <c r="S882" s="58"/>
      <c r="T882" s="58"/>
      <c r="U882" s="58"/>
      <c r="V882" s="58"/>
      <c r="W882" s="58"/>
      <c r="X882" s="58"/>
      <c r="Y882" s="58"/>
      <c r="Z882" s="58"/>
    </row>
    <row r="883" ht="15.75" customHeight="1">
      <c r="A883" s="58"/>
      <c r="B883" s="58"/>
      <c r="C883" s="118"/>
      <c r="D883" s="169"/>
      <c r="E883" s="170"/>
      <c r="F883" s="170"/>
      <c r="G883" s="170"/>
      <c r="H883" s="170"/>
      <c r="I883" s="118"/>
      <c r="J883" s="118"/>
      <c r="K883" s="118"/>
      <c r="L883" s="118"/>
      <c r="M883" s="79"/>
      <c r="N883" s="57"/>
      <c r="O883" s="58"/>
      <c r="P883" s="58"/>
      <c r="Q883" s="58"/>
      <c r="R883" s="58"/>
      <c r="S883" s="58"/>
      <c r="T883" s="58"/>
      <c r="U883" s="58"/>
      <c r="V883" s="58"/>
      <c r="W883" s="58"/>
      <c r="X883" s="58"/>
      <c r="Y883" s="58"/>
      <c r="Z883" s="58"/>
    </row>
    <row r="884" ht="15.75" customHeight="1">
      <c r="A884" s="58"/>
      <c r="B884" s="58"/>
      <c r="C884" s="118"/>
      <c r="D884" s="169"/>
      <c r="E884" s="170"/>
      <c r="F884" s="170"/>
      <c r="G884" s="170"/>
      <c r="H884" s="170"/>
      <c r="I884" s="118"/>
      <c r="J884" s="118"/>
      <c r="K884" s="118"/>
      <c r="L884" s="118"/>
      <c r="M884" s="79"/>
      <c r="N884" s="57"/>
      <c r="O884" s="58"/>
      <c r="P884" s="58"/>
      <c r="Q884" s="58"/>
      <c r="R884" s="58"/>
      <c r="S884" s="58"/>
      <c r="T884" s="58"/>
      <c r="U884" s="58"/>
      <c r="V884" s="58"/>
      <c r="W884" s="58"/>
      <c r="X884" s="58"/>
      <c r="Y884" s="58"/>
      <c r="Z884" s="58"/>
    </row>
    <row r="885" ht="15.75" customHeight="1">
      <c r="A885" s="58"/>
      <c r="B885" s="58"/>
      <c r="C885" s="118"/>
      <c r="D885" s="169"/>
      <c r="E885" s="170"/>
      <c r="F885" s="170"/>
      <c r="G885" s="170"/>
      <c r="H885" s="170"/>
      <c r="I885" s="118"/>
      <c r="J885" s="118"/>
      <c r="K885" s="118"/>
      <c r="L885" s="118"/>
      <c r="M885" s="79"/>
      <c r="N885" s="57"/>
      <c r="O885" s="58"/>
      <c r="P885" s="58"/>
      <c r="Q885" s="58"/>
      <c r="R885" s="58"/>
      <c r="S885" s="58"/>
      <c r="T885" s="58"/>
      <c r="U885" s="58"/>
      <c r="V885" s="58"/>
      <c r="W885" s="58"/>
      <c r="X885" s="58"/>
      <c r="Y885" s="58"/>
      <c r="Z885" s="58"/>
    </row>
    <row r="886" ht="15.75" customHeight="1">
      <c r="A886" s="58"/>
      <c r="B886" s="58"/>
      <c r="C886" s="118"/>
      <c r="D886" s="169"/>
      <c r="E886" s="170"/>
      <c r="F886" s="170"/>
      <c r="G886" s="170"/>
      <c r="H886" s="170"/>
      <c r="I886" s="118"/>
      <c r="J886" s="118"/>
      <c r="K886" s="118"/>
      <c r="L886" s="118"/>
      <c r="M886" s="79"/>
      <c r="N886" s="57"/>
      <c r="O886" s="58"/>
      <c r="P886" s="58"/>
      <c r="Q886" s="58"/>
      <c r="R886" s="58"/>
      <c r="S886" s="58"/>
      <c r="T886" s="58"/>
      <c r="U886" s="58"/>
      <c r="V886" s="58"/>
      <c r="W886" s="58"/>
      <c r="X886" s="58"/>
      <c r="Y886" s="58"/>
      <c r="Z886" s="58"/>
    </row>
    <row r="887" ht="15.75" customHeight="1">
      <c r="A887" s="58"/>
      <c r="B887" s="58"/>
      <c r="C887" s="118"/>
      <c r="D887" s="169"/>
      <c r="E887" s="170"/>
      <c r="F887" s="170"/>
      <c r="G887" s="170"/>
      <c r="H887" s="170"/>
      <c r="I887" s="118"/>
      <c r="J887" s="118"/>
      <c r="K887" s="118"/>
      <c r="L887" s="118"/>
      <c r="M887" s="79"/>
      <c r="N887" s="57"/>
      <c r="O887" s="58"/>
      <c r="P887" s="58"/>
      <c r="Q887" s="58"/>
      <c r="R887" s="58"/>
      <c r="S887" s="58"/>
      <c r="T887" s="58"/>
      <c r="U887" s="58"/>
      <c r="V887" s="58"/>
      <c r="W887" s="58"/>
      <c r="X887" s="58"/>
      <c r="Y887" s="58"/>
      <c r="Z887" s="58"/>
    </row>
    <row r="888" ht="15.75" customHeight="1">
      <c r="A888" s="58"/>
      <c r="B888" s="58"/>
      <c r="C888" s="118"/>
      <c r="D888" s="169"/>
      <c r="E888" s="170"/>
      <c r="F888" s="170"/>
      <c r="G888" s="170"/>
      <c r="H888" s="170"/>
      <c r="I888" s="118"/>
      <c r="J888" s="118"/>
      <c r="K888" s="118"/>
      <c r="L888" s="118"/>
      <c r="M888" s="79"/>
      <c r="N888" s="57"/>
      <c r="O888" s="58"/>
      <c r="P888" s="58"/>
      <c r="Q888" s="58"/>
      <c r="R888" s="58"/>
      <c r="S888" s="58"/>
      <c r="T888" s="58"/>
      <c r="U888" s="58"/>
      <c r="V888" s="58"/>
      <c r="W888" s="58"/>
      <c r="X888" s="58"/>
      <c r="Y888" s="58"/>
      <c r="Z888" s="58"/>
    </row>
    <row r="889" ht="15.75" customHeight="1">
      <c r="A889" s="58"/>
      <c r="B889" s="58"/>
      <c r="C889" s="118"/>
      <c r="D889" s="169"/>
      <c r="E889" s="170"/>
      <c r="F889" s="170"/>
      <c r="G889" s="170"/>
      <c r="H889" s="170"/>
      <c r="I889" s="118"/>
      <c r="J889" s="118"/>
      <c r="K889" s="118"/>
      <c r="L889" s="118"/>
      <c r="M889" s="79"/>
      <c r="N889" s="57"/>
      <c r="O889" s="58"/>
      <c r="P889" s="58"/>
      <c r="Q889" s="58"/>
      <c r="R889" s="58"/>
      <c r="S889" s="58"/>
      <c r="T889" s="58"/>
      <c r="U889" s="58"/>
      <c r="V889" s="58"/>
      <c r="W889" s="58"/>
      <c r="X889" s="58"/>
      <c r="Y889" s="58"/>
      <c r="Z889" s="58"/>
    </row>
    <row r="890" ht="15.75" customHeight="1">
      <c r="A890" s="58"/>
      <c r="B890" s="58"/>
      <c r="C890" s="118"/>
      <c r="D890" s="169"/>
      <c r="E890" s="170"/>
      <c r="F890" s="170"/>
      <c r="G890" s="170"/>
      <c r="H890" s="170"/>
      <c r="I890" s="118"/>
      <c r="J890" s="118"/>
      <c r="K890" s="118"/>
      <c r="L890" s="118"/>
      <c r="M890" s="79"/>
      <c r="N890" s="57"/>
      <c r="O890" s="58"/>
      <c r="P890" s="58"/>
      <c r="Q890" s="58"/>
      <c r="R890" s="58"/>
      <c r="S890" s="58"/>
      <c r="T890" s="58"/>
      <c r="U890" s="58"/>
      <c r="V890" s="58"/>
      <c r="W890" s="58"/>
      <c r="X890" s="58"/>
      <c r="Y890" s="58"/>
      <c r="Z890" s="58"/>
    </row>
    <row r="891" ht="15.75" customHeight="1">
      <c r="A891" s="58"/>
      <c r="B891" s="58"/>
      <c r="C891" s="118"/>
      <c r="D891" s="169"/>
      <c r="E891" s="170"/>
      <c r="F891" s="170"/>
      <c r="G891" s="170"/>
      <c r="H891" s="170"/>
      <c r="I891" s="118"/>
      <c r="J891" s="118"/>
      <c r="K891" s="118"/>
      <c r="L891" s="118"/>
      <c r="M891" s="79"/>
      <c r="N891" s="57"/>
      <c r="O891" s="58"/>
      <c r="P891" s="58"/>
      <c r="Q891" s="58"/>
      <c r="R891" s="58"/>
      <c r="S891" s="58"/>
      <c r="T891" s="58"/>
      <c r="U891" s="58"/>
      <c r="V891" s="58"/>
      <c r="W891" s="58"/>
      <c r="X891" s="58"/>
      <c r="Y891" s="58"/>
      <c r="Z891" s="58"/>
    </row>
    <row r="892" ht="15.75" customHeight="1">
      <c r="A892" s="58"/>
      <c r="B892" s="58"/>
      <c r="C892" s="118"/>
      <c r="D892" s="169"/>
      <c r="E892" s="170"/>
      <c r="F892" s="170"/>
      <c r="G892" s="170"/>
      <c r="H892" s="170"/>
      <c r="I892" s="118"/>
      <c r="J892" s="118"/>
      <c r="K892" s="118"/>
      <c r="L892" s="118"/>
      <c r="M892" s="79"/>
      <c r="N892" s="57"/>
      <c r="O892" s="58"/>
      <c r="P892" s="58"/>
      <c r="Q892" s="58"/>
      <c r="R892" s="58"/>
      <c r="S892" s="58"/>
      <c r="T892" s="58"/>
      <c r="U892" s="58"/>
      <c r="V892" s="58"/>
      <c r="W892" s="58"/>
      <c r="X892" s="58"/>
      <c r="Y892" s="58"/>
      <c r="Z892" s="58"/>
    </row>
    <row r="893" ht="15.75" customHeight="1">
      <c r="A893" s="58"/>
      <c r="B893" s="58"/>
      <c r="C893" s="118"/>
      <c r="D893" s="169"/>
      <c r="E893" s="170"/>
      <c r="F893" s="170"/>
      <c r="G893" s="170"/>
      <c r="H893" s="170"/>
      <c r="I893" s="118"/>
      <c r="J893" s="118"/>
      <c r="K893" s="118"/>
      <c r="L893" s="118"/>
      <c r="M893" s="79"/>
      <c r="N893" s="57"/>
      <c r="O893" s="58"/>
      <c r="P893" s="58"/>
      <c r="Q893" s="58"/>
      <c r="R893" s="58"/>
      <c r="S893" s="58"/>
      <c r="T893" s="58"/>
      <c r="U893" s="58"/>
      <c r="V893" s="58"/>
      <c r="W893" s="58"/>
      <c r="X893" s="58"/>
      <c r="Y893" s="58"/>
      <c r="Z893" s="58"/>
    </row>
    <row r="894" ht="15.75" customHeight="1">
      <c r="A894" s="58"/>
      <c r="B894" s="58"/>
      <c r="C894" s="118"/>
      <c r="D894" s="169"/>
      <c r="E894" s="170"/>
      <c r="F894" s="170"/>
      <c r="G894" s="170"/>
      <c r="H894" s="170"/>
      <c r="I894" s="118"/>
      <c r="J894" s="118"/>
      <c r="K894" s="118"/>
      <c r="L894" s="118"/>
      <c r="M894" s="79"/>
      <c r="N894" s="57"/>
      <c r="O894" s="58"/>
      <c r="P894" s="58"/>
      <c r="Q894" s="58"/>
      <c r="R894" s="58"/>
      <c r="S894" s="58"/>
      <c r="T894" s="58"/>
      <c r="U894" s="58"/>
      <c r="V894" s="58"/>
      <c r="W894" s="58"/>
      <c r="X894" s="58"/>
      <c r="Y894" s="58"/>
      <c r="Z894" s="58"/>
    </row>
    <row r="895" ht="15.75" customHeight="1">
      <c r="A895" s="58"/>
      <c r="B895" s="58"/>
      <c r="C895" s="118"/>
      <c r="D895" s="169"/>
      <c r="E895" s="170"/>
      <c r="F895" s="170"/>
      <c r="G895" s="170"/>
      <c r="H895" s="170"/>
      <c r="I895" s="118"/>
      <c r="J895" s="118"/>
      <c r="K895" s="118"/>
      <c r="L895" s="118"/>
      <c r="M895" s="79"/>
      <c r="N895" s="57"/>
      <c r="O895" s="58"/>
      <c r="P895" s="58"/>
      <c r="Q895" s="58"/>
      <c r="R895" s="58"/>
      <c r="S895" s="58"/>
      <c r="T895" s="58"/>
      <c r="U895" s="58"/>
      <c r="V895" s="58"/>
      <c r="W895" s="58"/>
      <c r="X895" s="58"/>
      <c r="Y895" s="58"/>
      <c r="Z895" s="58"/>
    </row>
    <row r="896" ht="15.75" customHeight="1">
      <c r="A896" s="58"/>
      <c r="B896" s="58"/>
      <c r="C896" s="118"/>
      <c r="D896" s="169"/>
      <c r="E896" s="170"/>
      <c r="F896" s="170"/>
      <c r="G896" s="170"/>
      <c r="H896" s="170"/>
      <c r="I896" s="118"/>
      <c r="J896" s="118"/>
      <c r="K896" s="118"/>
      <c r="L896" s="118"/>
      <c r="M896" s="79"/>
      <c r="N896" s="57"/>
      <c r="O896" s="58"/>
      <c r="P896" s="58"/>
      <c r="Q896" s="58"/>
      <c r="R896" s="58"/>
      <c r="S896" s="58"/>
      <c r="T896" s="58"/>
      <c r="U896" s="58"/>
      <c r="V896" s="58"/>
      <c r="W896" s="58"/>
      <c r="X896" s="58"/>
      <c r="Y896" s="58"/>
      <c r="Z896" s="58"/>
    </row>
    <row r="897" ht="15.75" customHeight="1">
      <c r="A897" s="58"/>
      <c r="B897" s="58"/>
      <c r="C897" s="118"/>
      <c r="D897" s="169"/>
      <c r="E897" s="170"/>
      <c r="F897" s="170"/>
      <c r="G897" s="170"/>
      <c r="H897" s="170"/>
      <c r="I897" s="118"/>
      <c r="J897" s="118"/>
      <c r="K897" s="118"/>
      <c r="L897" s="118"/>
      <c r="M897" s="79"/>
      <c r="N897" s="57"/>
      <c r="O897" s="58"/>
      <c r="P897" s="58"/>
      <c r="Q897" s="58"/>
      <c r="R897" s="58"/>
      <c r="S897" s="58"/>
      <c r="T897" s="58"/>
      <c r="U897" s="58"/>
      <c r="V897" s="58"/>
      <c r="W897" s="58"/>
      <c r="X897" s="58"/>
      <c r="Y897" s="58"/>
      <c r="Z897" s="58"/>
    </row>
    <row r="898" ht="15.75" customHeight="1">
      <c r="A898" s="58"/>
      <c r="B898" s="58"/>
      <c r="C898" s="118"/>
      <c r="D898" s="169"/>
      <c r="E898" s="170"/>
      <c r="F898" s="170"/>
      <c r="G898" s="170"/>
      <c r="H898" s="170"/>
      <c r="I898" s="118"/>
      <c r="J898" s="118"/>
      <c r="K898" s="118"/>
      <c r="L898" s="118"/>
      <c r="M898" s="79"/>
      <c r="N898" s="57"/>
      <c r="O898" s="58"/>
      <c r="P898" s="58"/>
      <c r="Q898" s="58"/>
      <c r="R898" s="58"/>
      <c r="S898" s="58"/>
      <c r="T898" s="58"/>
      <c r="U898" s="58"/>
      <c r="V898" s="58"/>
      <c r="W898" s="58"/>
      <c r="X898" s="58"/>
      <c r="Y898" s="58"/>
      <c r="Z898" s="58"/>
    </row>
    <row r="899" ht="15.75" customHeight="1">
      <c r="A899" s="58"/>
      <c r="B899" s="58"/>
      <c r="C899" s="118"/>
      <c r="D899" s="169"/>
      <c r="E899" s="170"/>
      <c r="F899" s="170"/>
      <c r="G899" s="170"/>
      <c r="H899" s="170"/>
      <c r="I899" s="118"/>
      <c r="J899" s="118"/>
      <c r="K899" s="118"/>
      <c r="L899" s="118"/>
      <c r="M899" s="79"/>
      <c r="N899" s="57"/>
      <c r="O899" s="58"/>
      <c r="P899" s="58"/>
      <c r="Q899" s="58"/>
      <c r="R899" s="58"/>
      <c r="S899" s="58"/>
      <c r="T899" s="58"/>
      <c r="U899" s="58"/>
      <c r="V899" s="58"/>
      <c r="W899" s="58"/>
      <c r="X899" s="58"/>
      <c r="Y899" s="58"/>
      <c r="Z899" s="58"/>
    </row>
    <row r="900" ht="15.75" customHeight="1">
      <c r="A900" s="58"/>
      <c r="B900" s="58"/>
      <c r="C900" s="118"/>
      <c r="D900" s="169"/>
      <c r="E900" s="170"/>
      <c r="F900" s="170"/>
      <c r="G900" s="170"/>
      <c r="H900" s="170"/>
      <c r="I900" s="118"/>
      <c r="J900" s="118"/>
      <c r="K900" s="118"/>
      <c r="L900" s="118"/>
      <c r="M900" s="79"/>
      <c r="N900" s="57"/>
      <c r="O900" s="58"/>
      <c r="P900" s="58"/>
      <c r="Q900" s="58"/>
      <c r="R900" s="58"/>
      <c r="S900" s="58"/>
      <c r="T900" s="58"/>
      <c r="U900" s="58"/>
      <c r="V900" s="58"/>
      <c r="W900" s="58"/>
      <c r="X900" s="58"/>
      <c r="Y900" s="58"/>
      <c r="Z900" s="58"/>
    </row>
    <row r="901" ht="15.75" customHeight="1">
      <c r="A901" s="58"/>
      <c r="B901" s="58"/>
      <c r="C901" s="118"/>
      <c r="D901" s="169"/>
      <c r="E901" s="170"/>
      <c r="F901" s="170"/>
      <c r="G901" s="170"/>
      <c r="H901" s="170"/>
      <c r="I901" s="118"/>
      <c r="J901" s="118"/>
      <c r="K901" s="118"/>
      <c r="L901" s="118"/>
      <c r="M901" s="79"/>
      <c r="N901" s="57"/>
      <c r="O901" s="58"/>
      <c r="P901" s="58"/>
      <c r="Q901" s="58"/>
      <c r="R901" s="58"/>
      <c r="S901" s="58"/>
      <c r="T901" s="58"/>
      <c r="U901" s="58"/>
      <c r="V901" s="58"/>
      <c r="W901" s="58"/>
      <c r="X901" s="58"/>
      <c r="Y901" s="58"/>
      <c r="Z901" s="58"/>
    </row>
    <row r="902" ht="15.75" customHeight="1">
      <c r="A902" s="58"/>
      <c r="B902" s="58"/>
      <c r="C902" s="118"/>
      <c r="D902" s="169"/>
      <c r="E902" s="170"/>
      <c r="F902" s="170"/>
      <c r="G902" s="170"/>
      <c r="H902" s="170"/>
      <c r="I902" s="118"/>
      <c r="J902" s="118"/>
      <c r="K902" s="118"/>
      <c r="L902" s="118"/>
      <c r="M902" s="79"/>
      <c r="N902" s="57"/>
      <c r="O902" s="58"/>
      <c r="P902" s="58"/>
      <c r="Q902" s="58"/>
      <c r="R902" s="58"/>
      <c r="S902" s="58"/>
      <c r="T902" s="58"/>
      <c r="U902" s="58"/>
      <c r="V902" s="58"/>
      <c r="W902" s="58"/>
      <c r="X902" s="58"/>
      <c r="Y902" s="58"/>
      <c r="Z902" s="58"/>
    </row>
    <row r="903" ht="15.75" customHeight="1">
      <c r="A903" s="58"/>
      <c r="B903" s="58"/>
      <c r="C903" s="118"/>
      <c r="D903" s="169"/>
      <c r="E903" s="170"/>
      <c r="F903" s="170"/>
      <c r="G903" s="170"/>
      <c r="H903" s="170"/>
      <c r="I903" s="118"/>
      <c r="J903" s="118"/>
      <c r="K903" s="118"/>
      <c r="L903" s="118"/>
      <c r="M903" s="79"/>
      <c r="N903" s="57"/>
      <c r="O903" s="58"/>
      <c r="P903" s="58"/>
      <c r="Q903" s="58"/>
      <c r="R903" s="58"/>
      <c r="S903" s="58"/>
      <c r="T903" s="58"/>
      <c r="U903" s="58"/>
      <c r="V903" s="58"/>
      <c r="W903" s="58"/>
      <c r="X903" s="58"/>
      <c r="Y903" s="58"/>
      <c r="Z903" s="58"/>
    </row>
    <row r="904" ht="15.75" customHeight="1">
      <c r="A904" s="58"/>
      <c r="B904" s="58"/>
      <c r="C904" s="118"/>
      <c r="D904" s="169"/>
      <c r="E904" s="170"/>
      <c r="F904" s="170"/>
      <c r="G904" s="170"/>
      <c r="H904" s="170"/>
      <c r="I904" s="118"/>
      <c r="J904" s="118"/>
      <c r="K904" s="118"/>
      <c r="L904" s="118"/>
      <c r="M904" s="79"/>
      <c r="N904" s="57"/>
      <c r="O904" s="58"/>
      <c r="P904" s="58"/>
      <c r="Q904" s="58"/>
      <c r="R904" s="58"/>
      <c r="S904" s="58"/>
      <c r="T904" s="58"/>
      <c r="U904" s="58"/>
      <c r="V904" s="58"/>
      <c r="W904" s="58"/>
      <c r="X904" s="58"/>
      <c r="Y904" s="58"/>
      <c r="Z904" s="58"/>
    </row>
    <row r="905" ht="15.75" customHeight="1">
      <c r="A905" s="58"/>
      <c r="B905" s="58"/>
      <c r="C905" s="118"/>
      <c r="D905" s="169"/>
      <c r="E905" s="170"/>
      <c r="F905" s="170"/>
      <c r="G905" s="170"/>
      <c r="H905" s="170"/>
      <c r="I905" s="118"/>
      <c r="J905" s="118"/>
      <c r="K905" s="118"/>
      <c r="L905" s="118"/>
      <c r="M905" s="79"/>
      <c r="N905" s="57"/>
      <c r="O905" s="58"/>
      <c r="P905" s="58"/>
      <c r="Q905" s="58"/>
      <c r="R905" s="58"/>
      <c r="S905" s="58"/>
      <c r="T905" s="58"/>
      <c r="U905" s="58"/>
      <c r="V905" s="58"/>
      <c r="W905" s="58"/>
      <c r="X905" s="58"/>
      <c r="Y905" s="58"/>
      <c r="Z905" s="58"/>
    </row>
    <row r="906" ht="15.75" customHeight="1">
      <c r="A906" s="58"/>
      <c r="B906" s="58"/>
      <c r="C906" s="118"/>
      <c r="D906" s="169"/>
      <c r="E906" s="170"/>
      <c r="F906" s="170"/>
      <c r="G906" s="170"/>
      <c r="H906" s="170"/>
      <c r="I906" s="118"/>
      <c r="J906" s="118"/>
      <c r="K906" s="118"/>
      <c r="L906" s="118"/>
      <c r="M906" s="79"/>
      <c r="N906" s="57"/>
      <c r="O906" s="58"/>
      <c r="P906" s="58"/>
      <c r="Q906" s="58"/>
      <c r="R906" s="58"/>
      <c r="S906" s="58"/>
      <c r="T906" s="58"/>
      <c r="U906" s="58"/>
      <c r="V906" s="58"/>
      <c r="W906" s="58"/>
      <c r="X906" s="58"/>
      <c r="Y906" s="58"/>
      <c r="Z906" s="58"/>
    </row>
    <row r="907" ht="15.75" customHeight="1">
      <c r="A907" s="58"/>
      <c r="B907" s="58"/>
      <c r="C907" s="118"/>
      <c r="D907" s="169"/>
      <c r="E907" s="170"/>
      <c r="F907" s="170"/>
      <c r="G907" s="170"/>
      <c r="H907" s="170"/>
      <c r="I907" s="118"/>
      <c r="J907" s="118"/>
      <c r="K907" s="118"/>
      <c r="L907" s="118"/>
      <c r="M907" s="79"/>
      <c r="N907" s="57"/>
      <c r="O907" s="58"/>
      <c r="P907" s="58"/>
      <c r="Q907" s="58"/>
      <c r="R907" s="58"/>
      <c r="S907" s="58"/>
      <c r="T907" s="58"/>
      <c r="U907" s="58"/>
      <c r="V907" s="58"/>
      <c r="W907" s="58"/>
      <c r="X907" s="58"/>
      <c r="Y907" s="58"/>
      <c r="Z907" s="58"/>
    </row>
    <row r="908" ht="15.75" customHeight="1">
      <c r="A908" s="58"/>
      <c r="B908" s="58"/>
      <c r="C908" s="118"/>
      <c r="D908" s="169"/>
      <c r="E908" s="170"/>
      <c r="F908" s="170"/>
      <c r="G908" s="170"/>
      <c r="H908" s="170"/>
      <c r="I908" s="118"/>
      <c r="J908" s="118"/>
      <c r="K908" s="118"/>
      <c r="L908" s="118"/>
      <c r="M908" s="79"/>
      <c r="N908" s="57"/>
      <c r="O908" s="58"/>
      <c r="P908" s="58"/>
      <c r="Q908" s="58"/>
      <c r="R908" s="58"/>
      <c r="S908" s="58"/>
      <c r="T908" s="58"/>
      <c r="U908" s="58"/>
      <c r="V908" s="58"/>
      <c r="W908" s="58"/>
      <c r="X908" s="58"/>
      <c r="Y908" s="58"/>
      <c r="Z908" s="58"/>
    </row>
    <row r="909" ht="15.75" customHeight="1">
      <c r="A909" s="58"/>
      <c r="B909" s="58"/>
      <c r="C909" s="118"/>
      <c r="D909" s="169"/>
      <c r="E909" s="170"/>
      <c r="F909" s="170"/>
      <c r="G909" s="170"/>
      <c r="H909" s="170"/>
      <c r="I909" s="118"/>
      <c r="J909" s="118"/>
      <c r="K909" s="118"/>
      <c r="L909" s="118"/>
      <c r="M909" s="79"/>
      <c r="N909" s="57"/>
      <c r="O909" s="58"/>
      <c r="P909" s="58"/>
      <c r="Q909" s="58"/>
      <c r="R909" s="58"/>
      <c r="S909" s="58"/>
      <c r="T909" s="58"/>
      <c r="U909" s="58"/>
      <c r="V909" s="58"/>
      <c r="W909" s="58"/>
      <c r="X909" s="58"/>
      <c r="Y909" s="58"/>
      <c r="Z909" s="58"/>
    </row>
    <row r="910" ht="15.75" customHeight="1">
      <c r="A910" s="58"/>
      <c r="B910" s="58"/>
      <c r="C910" s="118"/>
      <c r="D910" s="169"/>
      <c r="E910" s="170"/>
      <c r="F910" s="170"/>
      <c r="G910" s="170"/>
      <c r="H910" s="170"/>
      <c r="I910" s="118"/>
      <c r="J910" s="118"/>
      <c r="K910" s="118"/>
      <c r="L910" s="118"/>
      <c r="M910" s="79"/>
      <c r="N910" s="57"/>
      <c r="O910" s="58"/>
      <c r="P910" s="58"/>
      <c r="Q910" s="58"/>
      <c r="R910" s="58"/>
      <c r="S910" s="58"/>
      <c r="T910" s="58"/>
      <c r="U910" s="58"/>
      <c r="V910" s="58"/>
      <c r="W910" s="58"/>
      <c r="X910" s="58"/>
      <c r="Y910" s="58"/>
      <c r="Z910" s="58"/>
    </row>
    <row r="911" ht="15.75" customHeight="1">
      <c r="A911" s="58"/>
      <c r="B911" s="58"/>
      <c r="C911" s="118"/>
      <c r="D911" s="169"/>
      <c r="E911" s="170"/>
      <c r="F911" s="170"/>
      <c r="G911" s="170"/>
      <c r="H911" s="170"/>
      <c r="I911" s="118"/>
      <c r="J911" s="118"/>
      <c r="K911" s="118"/>
      <c r="L911" s="118"/>
      <c r="M911" s="79"/>
      <c r="N911" s="57"/>
      <c r="O911" s="58"/>
      <c r="P911" s="58"/>
      <c r="Q911" s="58"/>
      <c r="R911" s="58"/>
      <c r="S911" s="58"/>
      <c r="T911" s="58"/>
      <c r="U911" s="58"/>
      <c r="V911" s="58"/>
      <c r="W911" s="58"/>
      <c r="X911" s="58"/>
      <c r="Y911" s="58"/>
      <c r="Z911" s="58"/>
    </row>
    <row r="912" ht="15.75" customHeight="1">
      <c r="A912" s="58"/>
      <c r="B912" s="58"/>
      <c r="C912" s="118"/>
      <c r="D912" s="169"/>
      <c r="E912" s="170"/>
      <c r="F912" s="170"/>
      <c r="G912" s="170"/>
      <c r="H912" s="170"/>
      <c r="I912" s="118"/>
      <c r="J912" s="118"/>
      <c r="K912" s="118"/>
      <c r="L912" s="118"/>
      <c r="M912" s="79"/>
      <c r="N912" s="57"/>
      <c r="O912" s="58"/>
      <c r="P912" s="58"/>
      <c r="Q912" s="58"/>
      <c r="R912" s="58"/>
      <c r="S912" s="58"/>
      <c r="T912" s="58"/>
      <c r="U912" s="58"/>
      <c r="V912" s="58"/>
      <c r="W912" s="58"/>
      <c r="X912" s="58"/>
      <c r="Y912" s="58"/>
      <c r="Z912" s="58"/>
    </row>
    <row r="913" ht="15.75" customHeight="1">
      <c r="A913" s="58"/>
      <c r="B913" s="58"/>
      <c r="C913" s="118"/>
      <c r="D913" s="169"/>
      <c r="E913" s="170"/>
      <c r="F913" s="170"/>
      <c r="G913" s="170"/>
      <c r="H913" s="170"/>
      <c r="I913" s="118"/>
      <c r="J913" s="118"/>
      <c r="K913" s="118"/>
      <c r="L913" s="118"/>
      <c r="M913" s="79"/>
      <c r="N913" s="57"/>
      <c r="O913" s="58"/>
      <c r="P913" s="58"/>
      <c r="Q913" s="58"/>
      <c r="R913" s="58"/>
      <c r="S913" s="58"/>
      <c r="T913" s="58"/>
      <c r="U913" s="58"/>
      <c r="V913" s="58"/>
      <c r="W913" s="58"/>
      <c r="X913" s="58"/>
      <c r="Y913" s="58"/>
      <c r="Z913" s="58"/>
    </row>
    <row r="914" ht="15.75" customHeight="1">
      <c r="A914" s="58"/>
      <c r="B914" s="58"/>
      <c r="C914" s="118"/>
      <c r="D914" s="169"/>
      <c r="E914" s="170"/>
      <c r="F914" s="170"/>
      <c r="G914" s="170"/>
      <c r="H914" s="170"/>
      <c r="I914" s="118"/>
      <c r="J914" s="118"/>
      <c r="K914" s="118"/>
      <c r="L914" s="118"/>
      <c r="M914" s="79"/>
      <c r="N914" s="57"/>
      <c r="O914" s="58"/>
      <c r="P914" s="58"/>
      <c r="Q914" s="58"/>
      <c r="R914" s="58"/>
      <c r="S914" s="58"/>
      <c r="T914" s="58"/>
      <c r="U914" s="58"/>
      <c r="V914" s="58"/>
      <c r="W914" s="58"/>
      <c r="X914" s="58"/>
      <c r="Y914" s="58"/>
      <c r="Z914" s="58"/>
    </row>
    <row r="915" ht="15.75" customHeight="1">
      <c r="A915" s="58"/>
      <c r="B915" s="58"/>
      <c r="C915" s="118"/>
      <c r="D915" s="169"/>
      <c r="E915" s="170"/>
      <c r="F915" s="170"/>
      <c r="G915" s="170"/>
      <c r="H915" s="170"/>
      <c r="I915" s="118"/>
      <c r="J915" s="118"/>
      <c r="K915" s="118"/>
      <c r="L915" s="118"/>
      <c r="M915" s="79"/>
      <c r="N915" s="57"/>
      <c r="O915" s="58"/>
      <c r="P915" s="58"/>
      <c r="Q915" s="58"/>
      <c r="R915" s="58"/>
      <c r="S915" s="58"/>
      <c r="T915" s="58"/>
      <c r="U915" s="58"/>
      <c r="V915" s="58"/>
      <c r="W915" s="58"/>
      <c r="X915" s="58"/>
      <c r="Y915" s="58"/>
      <c r="Z915" s="58"/>
    </row>
    <row r="916" ht="15.75" customHeight="1">
      <c r="A916" s="58"/>
      <c r="B916" s="58"/>
      <c r="C916" s="118"/>
      <c r="D916" s="169"/>
      <c r="E916" s="170"/>
      <c r="F916" s="170"/>
      <c r="G916" s="170"/>
      <c r="H916" s="170"/>
      <c r="I916" s="118"/>
      <c r="J916" s="118"/>
      <c r="K916" s="118"/>
      <c r="L916" s="118"/>
      <c r="M916" s="79"/>
      <c r="N916" s="57"/>
      <c r="O916" s="58"/>
      <c r="P916" s="58"/>
      <c r="Q916" s="58"/>
      <c r="R916" s="58"/>
      <c r="S916" s="58"/>
      <c r="T916" s="58"/>
      <c r="U916" s="58"/>
      <c r="V916" s="58"/>
      <c r="W916" s="58"/>
      <c r="X916" s="58"/>
      <c r="Y916" s="58"/>
      <c r="Z916" s="58"/>
    </row>
    <row r="917" ht="15.75" customHeight="1">
      <c r="A917" s="58"/>
      <c r="B917" s="58"/>
      <c r="C917" s="118"/>
      <c r="D917" s="169"/>
      <c r="E917" s="170"/>
      <c r="F917" s="170"/>
      <c r="G917" s="170"/>
      <c r="H917" s="170"/>
      <c r="I917" s="118"/>
      <c r="J917" s="118"/>
      <c r="K917" s="118"/>
      <c r="L917" s="118"/>
      <c r="M917" s="79"/>
      <c r="N917" s="57"/>
      <c r="O917" s="58"/>
      <c r="P917" s="58"/>
      <c r="Q917" s="58"/>
      <c r="R917" s="58"/>
      <c r="S917" s="58"/>
      <c r="T917" s="58"/>
      <c r="U917" s="58"/>
      <c r="V917" s="58"/>
      <c r="W917" s="58"/>
      <c r="X917" s="58"/>
      <c r="Y917" s="58"/>
      <c r="Z917" s="58"/>
    </row>
    <row r="918" ht="15.75" customHeight="1">
      <c r="A918" s="58"/>
      <c r="B918" s="58"/>
      <c r="C918" s="118"/>
      <c r="D918" s="169"/>
      <c r="E918" s="170"/>
      <c r="F918" s="170"/>
      <c r="G918" s="170"/>
      <c r="H918" s="170"/>
      <c r="I918" s="118"/>
      <c r="J918" s="118"/>
      <c r="K918" s="118"/>
      <c r="L918" s="118"/>
      <c r="M918" s="79"/>
      <c r="N918" s="57"/>
      <c r="O918" s="58"/>
      <c r="P918" s="58"/>
      <c r="Q918" s="58"/>
      <c r="R918" s="58"/>
      <c r="S918" s="58"/>
      <c r="T918" s="58"/>
      <c r="U918" s="58"/>
      <c r="V918" s="58"/>
      <c r="W918" s="58"/>
      <c r="X918" s="58"/>
      <c r="Y918" s="58"/>
      <c r="Z918" s="58"/>
    </row>
    <row r="919" ht="15.75" customHeight="1">
      <c r="A919" s="58"/>
      <c r="B919" s="58"/>
      <c r="C919" s="118"/>
      <c r="D919" s="169"/>
      <c r="E919" s="170"/>
      <c r="F919" s="170"/>
      <c r="G919" s="170"/>
      <c r="H919" s="170"/>
      <c r="I919" s="118"/>
      <c r="J919" s="118"/>
      <c r="K919" s="118"/>
      <c r="L919" s="118"/>
      <c r="M919" s="79"/>
      <c r="N919" s="57"/>
      <c r="O919" s="58"/>
      <c r="P919" s="58"/>
      <c r="Q919" s="58"/>
      <c r="R919" s="58"/>
      <c r="S919" s="58"/>
      <c r="T919" s="58"/>
      <c r="U919" s="58"/>
      <c r="V919" s="58"/>
      <c r="W919" s="58"/>
      <c r="X919" s="58"/>
      <c r="Y919" s="58"/>
      <c r="Z919" s="58"/>
    </row>
    <row r="920" ht="15.75" customHeight="1">
      <c r="A920" s="58"/>
      <c r="B920" s="58"/>
      <c r="C920" s="118"/>
      <c r="D920" s="169"/>
      <c r="E920" s="170"/>
      <c r="F920" s="170"/>
      <c r="G920" s="170"/>
      <c r="H920" s="170"/>
      <c r="I920" s="118"/>
      <c r="J920" s="118"/>
      <c r="K920" s="118"/>
      <c r="L920" s="118"/>
      <c r="M920" s="79"/>
      <c r="N920" s="57"/>
      <c r="O920" s="58"/>
      <c r="P920" s="58"/>
      <c r="Q920" s="58"/>
      <c r="R920" s="58"/>
      <c r="S920" s="58"/>
      <c r="T920" s="58"/>
      <c r="U920" s="58"/>
      <c r="V920" s="58"/>
      <c r="W920" s="58"/>
      <c r="X920" s="58"/>
      <c r="Y920" s="58"/>
      <c r="Z920" s="58"/>
    </row>
    <row r="921" ht="15.75" customHeight="1">
      <c r="A921" s="58"/>
      <c r="B921" s="58"/>
      <c r="C921" s="118"/>
      <c r="D921" s="169"/>
      <c r="E921" s="170"/>
      <c r="F921" s="170"/>
      <c r="G921" s="170"/>
      <c r="H921" s="170"/>
      <c r="I921" s="118"/>
      <c r="J921" s="118"/>
      <c r="K921" s="118"/>
      <c r="L921" s="118"/>
      <c r="M921" s="79"/>
      <c r="N921" s="57"/>
      <c r="O921" s="58"/>
      <c r="P921" s="58"/>
      <c r="Q921" s="58"/>
      <c r="R921" s="58"/>
      <c r="S921" s="58"/>
      <c r="T921" s="58"/>
      <c r="U921" s="58"/>
      <c r="V921" s="58"/>
      <c r="W921" s="58"/>
      <c r="X921" s="58"/>
      <c r="Y921" s="58"/>
      <c r="Z921" s="58"/>
    </row>
    <row r="922" ht="15.75" customHeight="1">
      <c r="A922" s="58"/>
      <c r="B922" s="58"/>
      <c r="C922" s="118"/>
      <c r="D922" s="169"/>
      <c r="E922" s="170"/>
      <c r="F922" s="170"/>
      <c r="G922" s="170"/>
      <c r="H922" s="170"/>
      <c r="I922" s="118"/>
      <c r="J922" s="118"/>
      <c r="K922" s="118"/>
      <c r="L922" s="118"/>
      <c r="M922" s="79"/>
      <c r="N922" s="57"/>
      <c r="O922" s="58"/>
      <c r="P922" s="58"/>
      <c r="Q922" s="58"/>
      <c r="R922" s="58"/>
      <c r="S922" s="58"/>
      <c r="T922" s="58"/>
      <c r="U922" s="58"/>
      <c r="V922" s="58"/>
      <c r="W922" s="58"/>
      <c r="X922" s="58"/>
      <c r="Y922" s="58"/>
      <c r="Z922" s="58"/>
    </row>
    <row r="923" ht="15.75" customHeight="1">
      <c r="A923" s="58"/>
      <c r="B923" s="58"/>
      <c r="C923" s="118"/>
      <c r="D923" s="169"/>
      <c r="E923" s="170"/>
      <c r="F923" s="170"/>
      <c r="G923" s="170"/>
      <c r="H923" s="170"/>
      <c r="I923" s="118"/>
      <c r="J923" s="118"/>
      <c r="K923" s="118"/>
      <c r="L923" s="118"/>
      <c r="M923" s="79"/>
      <c r="N923" s="57"/>
      <c r="O923" s="58"/>
      <c r="P923" s="58"/>
      <c r="Q923" s="58"/>
      <c r="R923" s="58"/>
      <c r="S923" s="58"/>
      <c r="T923" s="58"/>
      <c r="U923" s="58"/>
      <c r="V923" s="58"/>
      <c r="W923" s="58"/>
      <c r="X923" s="58"/>
      <c r="Y923" s="58"/>
      <c r="Z923" s="58"/>
    </row>
    <row r="924" ht="15.75" customHeight="1">
      <c r="A924" s="58"/>
      <c r="B924" s="58"/>
      <c r="C924" s="118"/>
      <c r="D924" s="169"/>
      <c r="E924" s="170"/>
      <c r="F924" s="170"/>
      <c r="G924" s="170"/>
      <c r="H924" s="170"/>
      <c r="I924" s="118"/>
      <c r="J924" s="118"/>
      <c r="K924" s="118"/>
      <c r="L924" s="118"/>
      <c r="M924" s="79"/>
      <c r="N924" s="57"/>
      <c r="O924" s="58"/>
      <c r="P924" s="58"/>
      <c r="Q924" s="58"/>
      <c r="R924" s="58"/>
      <c r="S924" s="58"/>
      <c r="T924" s="58"/>
      <c r="U924" s="58"/>
      <c r="V924" s="58"/>
      <c r="W924" s="58"/>
      <c r="X924" s="58"/>
      <c r="Y924" s="58"/>
      <c r="Z924" s="58"/>
    </row>
    <row r="925" ht="15.75" customHeight="1">
      <c r="A925" s="58"/>
      <c r="B925" s="58"/>
      <c r="C925" s="118"/>
      <c r="D925" s="169"/>
      <c r="E925" s="170"/>
      <c r="F925" s="170"/>
      <c r="G925" s="170"/>
      <c r="H925" s="170"/>
      <c r="I925" s="118"/>
      <c r="J925" s="118"/>
      <c r="K925" s="118"/>
      <c r="L925" s="118"/>
      <c r="M925" s="79"/>
      <c r="N925" s="57"/>
      <c r="O925" s="58"/>
      <c r="P925" s="58"/>
      <c r="Q925" s="58"/>
      <c r="R925" s="58"/>
      <c r="S925" s="58"/>
      <c r="T925" s="58"/>
      <c r="U925" s="58"/>
      <c r="V925" s="58"/>
      <c r="W925" s="58"/>
      <c r="X925" s="58"/>
      <c r="Y925" s="58"/>
      <c r="Z925" s="58"/>
    </row>
    <row r="926" ht="15.75" customHeight="1">
      <c r="A926" s="58"/>
      <c r="B926" s="58"/>
      <c r="C926" s="118"/>
      <c r="D926" s="169"/>
      <c r="E926" s="170"/>
      <c r="F926" s="170"/>
      <c r="G926" s="170"/>
      <c r="H926" s="170"/>
      <c r="I926" s="118"/>
      <c r="J926" s="118"/>
      <c r="K926" s="118"/>
      <c r="L926" s="118"/>
      <c r="M926" s="79"/>
      <c r="N926" s="57"/>
      <c r="O926" s="58"/>
      <c r="P926" s="58"/>
      <c r="Q926" s="58"/>
      <c r="R926" s="58"/>
      <c r="S926" s="58"/>
      <c r="T926" s="58"/>
      <c r="U926" s="58"/>
      <c r="V926" s="58"/>
      <c r="W926" s="58"/>
      <c r="X926" s="58"/>
      <c r="Y926" s="58"/>
      <c r="Z926" s="58"/>
    </row>
    <row r="927" ht="15.75" customHeight="1">
      <c r="A927" s="58"/>
      <c r="B927" s="58"/>
      <c r="C927" s="118"/>
      <c r="D927" s="169"/>
      <c r="E927" s="170"/>
      <c r="F927" s="170"/>
      <c r="G927" s="170"/>
      <c r="H927" s="170"/>
      <c r="I927" s="118"/>
      <c r="J927" s="118"/>
      <c r="K927" s="118"/>
      <c r="L927" s="118"/>
      <c r="M927" s="79"/>
      <c r="N927" s="57"/>
      <c r="O927" s="58"/>
      <c r="P927" s="58"/>
      <c r="Q927" s="58"/>
      <c r="R927" s="58"/>
      <c r="S927" s="58"/>
      <c r="T927" s="58"/>
      <c r="U927" s="58"/>
      <c r="V927" s="58"/>
      <c r="W927" s="58"/>
      <c r="X927" s="58"/>
      <c r="Y927" s="58"/>
      <c r="Z927" s="58"/>
    </row>
    <row r="928" ht="15.75" customHeight="1">
      <c r="A928" s="58"/>
      <c r="B928" s="58"/>
      <c r="C928" s="118"/>
      <c r="D928" s="169"/>
      <c r="E928" s="170"/>
      <c r="F928" s="170"/>
      <c r="G928" s="170"/>
      <c r="H928" s="170"/>
      <c r="I928" s="118"/>
      <c r="J928" s="118"/>
      <c r="K928" s="118"/>
      <c r="L928" s="118"/>
      <c r="M928" s="79"/>
      <c r="N928" s="57"/>
      <c r="O928" s="58"/>
      <c r="P928" s="58"/>
      <c r="Q928" s="58"/>
      <c r="R928" s="58"/>
      <c r="S928" s="58"/>
      <c r="T928" s="58"/>
      <c r="U928" s="58"/>
      <c r="V928" s="58"/>
      <c r="W928" s="58"/>
      <c r="X928" s="58"/>
      <c r="Y928" s="58"/>
      <c r="Z928" s="58"/>
    </row>
    <row r="929" ht="15.75" customHeight="1">
      <c r="A929" s="58"/>
      <c r="B929" s="58"/>
      <c r="C929" s="118"/>
      <c r="D929" s="169"/>
      <c r="E929" s="170"/>
      <c r="F929" s="170"/>
      <c r="G929" s="170"/>
      <c r="H929" s="170"/>
      <c r="I929" s="118"/>
      <c r="J929" s="118"/>
      <c r="K929" s="118"/>
      <c r="L929" s="118"/>
      <c r="M929" s="79"/>
      <c r="N929" s="57"/>
      <c r="O929" s="58"/>
      <c r="P929" s="58"/>
      <c r="Q929" s="58"/>
      <c r="R929" s="58"/>
      <c r="S929" s="58"/>
      <c r="T929" s="58"/>
      <c r="U929" s="58"/>
      <c r="V929" s="58"/>
      <c r="W929" s="58"/>
      <c r="X929" s="58"/>
      <c r="Y929" s="58"/>
      <c r="Z929" s="58"/>
    </row>
    <row r="930" ht="15.75" customHeight="1">
      <c r="A930" s="58"/>
      <c r="B930" s="58"/>
      <c r="C930" s="118"/>
      <c r="D930" s="169"/>
      <c r="E930" s="170"/>
      <c r="F930" s="170"/>
      <c r="G930" s="170"/>
      <c r="H930" s="170"/>
      <c r="I930" s="118"/>
      <c r="J930" s="118"/>
      <c r="K930" s="118"/>
      <c r="L930" s="118"/>
      <c r="M930" s="79"/>
      <c r="N930" s="57"/>
      <c r="O930" s="58"/>
      <c r="P930" s="58"/>
      <c r="Q930" s="58"/>
      <c r="R930" s="58"/>
      <c r="S930" s="58"/>
      <c r="T930" s="58"/>
      <c r="U930" s="58"/>
      <c r="V930" s="58"/>
      <c r="W930" s="58"/>
      <c r="X930" s="58"/>
      <c r="Y930" s="58"/>
      <c r="Z930" s="58"/>
    </row>
    <row r="931" ht="15.75" customHeight="1">
      <c r="A931" s="58"/>
      <c r="B931" s="58"/>
      <c r="C931" s="118"/>
      <c r="D931" s="169"/>
      <c r="E931" s="170"/>
      <c r="F931" s="170"/>
      <c r="G931" s="170"/>
      <c r="H931" s="170"/>
      <c r="I931" s="118"/>
      <c r="J931" s="118"/>
      <c r="K931" s="118"/>
      <c r="L931" s="118"/>
      <c r="M931" s="79"/>
      <c r="N931" s="57"/>
      <c r="O931" s="58"/>
      <c r="P931" s="58"/>
      <c r="Q931" s="58"/>
      <c r="R931" s="58"/>
      <c r="S931" s="58"/>
      <c r="T931" s="58"/>
      <c r="U931" s="58"/>
      <c r="V931" s="58"/>
      <c r="W931" s="58"/>
      <c r="X931" s="58"/>
      <c r="Y931" s="58"/>
      <c r="Z931" s="58"/>
    </row>
    <row r="932" ht="15.75" customHeight="1">
      <c r="A932" s="58"/>
      <c r="B932" s="58"/>
      <c r="C932" s="118"/>
      <c r="D932" s="169"/>
      <c r="E932" s="170"/>
      <c r="F932" s="170"/>
      <c r="G932" s="170"/>
      <c r="H932" s="170"/>
      <c r="I932" s="118"/>
      <c r="J932" s="118"/>
      <c r="K932" s="118"/>
      <c r="L932" s="118"/>
      <c r="M932" s="79"/>
      <c r="N932" s="57"/>
      <c r="O932" s="58"/>
      <c r="P932" s="58"/>
      <c r="Q932" s="58"/>
      <c r="R932" s="58"/>
      <c r="S932" s="58"/>
      <c r="T932" s="58"/>
      <c r="U932" s="58"/>
      <c r="V932" s="58"/>
      <c r="W932" s="58"/>
      <c r="X932" s="58"/>
      <c r="Y932" s="58"/>
      <c r="Z932" s="58"/>
    </row>
    <row r="933" ht="15.75" customHeight="1">
      <c r="A933" s="58"/>
      <c r="B933" s="58"/>
      <c r="C933" s="118"/>
      <c r="D933" s="169"/>
      <c r="E933" s="170"/>
      <c r="F933" s="170"/>
      <c r="G933" s="170"/>
      <c r="H933" s="170"/>
      <c r="I933" s="118"/>
      <c r="J933" s="118"/>
      <c r="K933" s="118"/>
      <c r="L933" s="118"/>
      <c r="M933" s="79"/>
      <c r="N933" s="57"/>
      <c r="O933" s="58"/>
      <c r="P933" s="58"/>
      <c r="Q933" s="58"/>
      <c r="R933" s="58"/>
      <c r="S933" s="58"/>
      <c r="T933" s="58"/>
      <c r="U933" s="58"/>
      <c r="V933" s="58"/>
      <c r="W933" s="58"/>
      <c r="X933" s="58"/>
      <c r="Y933" s="58"/>
      <c r="Z933" s="58"/>
    </row>
    <row r="934" ht="15.75" customHeight="1">
      <c r="A934" s="58"/>
      <c r="B934" s="58"/>
      <c r="C934" s="118"/>
      <c r="D934" s="169"/>
      <c r="E934" s="170"/>
      <c r="F934" s="170"/>
      <c r="G934" s="170"/>
      <c r="H934" s="170"/>
      <c r="I934" s="118"/>
      <c r="J934" s="118"/>
      <c r="K934" s="118"/>
      <c r="L934" s="118"/>
      <c r="M934" s="79"/>
      <c r="N934" s="57"/>
      <c r="O934" s="58"/>
      <c r="P934" s="58"/>
      <c r="Q934" s="58"/>
      <c r="R934" s="58"/>
      <c r="S934" s="58"/>
      <c r="T934" s="58"/>
      <c r="U934" s="58"/>
      <c r="V934" s="58"/>
      <c r="W934" s="58"/>
      <c r="X934" s="58"/>
      <c r="Y934" s="58"/>
      <c r="Z934" s="58"/>
    </row>
    <row r="935" ht="15.75" customHeight="1">
      <c r="A935" s="58"/>
      <c r="B935" s="58"/>
      <c r="C935" s="118"/>
      <c r="D935" s="169"/>
      <c r="E935" s="170"/>
      <c r="F935" s="170"/>
      <c r="G935" s="170"/>
      <c r="H935" s="170"/>
      <c r="I935" s="118"/>
      <c r="J935" s="118"/>
      <c r="K935" s="118"/>
      <c r="L935" s="118"/>
      <c r="M935" s="79"/>
      <c r="N935" s="57"/>
      <c r="O935" s="58"/>
      <c r="P935" s="58"/>
      <c r="Q935" s="58"/>
      <c r="R935" s="58"/>
      <c r="S935" s="58"/>
      <c r="T935" s="58"/>
      <c r="U935" s="58"/>
      <c r="V935" s="58"/>
      <c r="W935" s="58"/>
      <c r="X935" s="58"/>
      <c r="Y935" s="58"/>
      <c r="Z935" s="58"/>
    </row>
    <row r="936" ht="15.75" customHeight="1">
      <c r="A936" s="58"/>
      <c r="B936" s="58"/>
      <c r="C936" s="118"/>
      <c r="D936" s="169"/>
      <c r="E936" s="170"/>
      <c r="F936" s="170"/>
      <c r="G936" s="170"/>
      <c r="H936" s="170"/>
      <c r="I936" s="118"/>
      <c r="J936" s="118"/>
      <c r="K936" s="118"/>
      <c r="L936" s="118"/>
      <c r="M936" s="79"/>
      <c r="N936" s="57"/>
      <c r="O936" s="58"/>
      <c r="P936" s="58"/>
      <c r="Q936" s="58"/>
      <c r="R936" s="58"/>
      <c r="S936" s="58"/>
      <c r="T936" s="58"/>
      <c r="U936" s="58"/>
      <c r="V936" s="58"/>
      <c r="W936" s="58"/>
      <c r="X936" s="58"/>
      <c r="Y936" s="58"/>
      <c r="Z936" s="58"/>
    </row>
    <row r="937" ht="15.75" customHeight="1">
      <c r="A937" s="58"/>
      <c r="B937" s="58"/>
      <c r="C937" s="118"/>
      <c r="D937" s="169"/>
      <c r="E937" s="170"/>
      <c r="F937" s="170"/>
      <c r="G937" s="170"/>
      <c r="H937" s="170"/>
      <c r="I937" s="118"/>
      <c r="J937" s="118"/>
      <c r="K937" s="118"/>
      <c r="L937" s="118"/>
      <c r="M937" s="79"/>
      <c r="N937" s="57"/>
      <c r="O937" s="58"/>
      <c r="P937" s="58"/>
      <c r="Q937" s="58"/>
      <c r="R937" s="58"/>
      <c r="S937" s="58"/>
      <c r="T937" s="58"/>
      <c r="U937" s="58"/>
      <c r="V937" s="58"/>
      <c r="W937" s="58"/>
      <c r="X937" s="58"/>
      <c r="Y937" s="58"/>
      <c r="Z937" s="58"/>
    </row>
    <row r="938" ht="15.75" customHeight="1">
      <c r="A938" s="58"/>
      <c r="B938" s="58"/>
      <c r="C938" s="118"/>
      <c r="D938" s="169"/>
      <c r="E938" s="170"/>
      <c r="F938" s="170"/>
      <c r="G938" s="170"/>
      <c r="H938" s="170"/>
      <c r="I938" s="118"/>
      <c r="J938" s="118"/>
      <c r="K938" s="118"/>
      <c r="L938" s="118"/>
      <c r="M938" s="79"/>
      <c r="N938" s="57"/>
      <c r="O938" s="58"/>
      <c r="P938" s="58"/>
      <c r="Q938" s="58"/>
      <c r="R938" s="58"/>
      <c r="S938" s="58"/>
      <c r="T938" s="58"/>
      <c r="U938" s="58"/>
      <c r="V938" s="58"/>
      <c r="W938" s="58"/>
      <c r="X938" s="58"/>
      <c r="Y938" s="58"/>
      <c r="Z938" s="58"/>
    </row>
    <row r="939" ht="15.75" customHeight="1">
      <c r="A939" s="58"/>
      <c r="B939" s="58"/>
      <c r="C939" s="118"/>
      <c r="D939" s="169"/>
      <c r="E939" s="170"/>
      <c r="F939" s="170"/>
      <c r="G939" s="170"/>
      <c r="H939" s="170"/>
      <c r="I939" s="118"/>
      <c r="J939" s="118"/>
      <c r="K939" s="118"/>
      <c r="L939" s="118"/>
      <c r="M939" s="79"/>
      <c r="N939" s="57"/>
      <c r="O939" s="58"/>
      <c r="P939" s="58"/>
      <c r="Q939" s="58"/>
      <c r="R939" s="58"/>
      <c r="S939" s="58"/>
      <c r="T939" s="58"/>
      <c r="U939" s="58"/>
      <c r="V939" s="58"/>
      <c r="W939" s="58"/>
      <c r="X939" s="58"/>
      <c r="Y939" s="58"/>
      <c r="Z939" s="58"/>
    </row>
    <row r="940" ht="15.75" customHeight="1">
      <c r="A940" s="58"/>
      <c r="B940" s="58"/>
      <c r="C940" s="118"/>
      <c r="D940" s="169"/>
      <c r="E940" s="170"/>
      <c r="F940" s="170"/>
      <c r="G940" s="170"/>
      <c r="H940" s="170"/>
      <c r="I940" s="118"/>
      <c r="J940" s="118"/>
      <c r="K940" s="118"/>
      <c r="L940" s="118"/>
      <c r="M940" s="79"/>
      <c r="N940" s="57"/>
      <c r="O940" s="58"/>
      <c r="P940" s="58"/>
      <c r="Q940" s="58"/>
      <c r="R940" s="58"/>
      <c r="S940" s="58"/>
      <c r="T940" s="58"/>
      <c r="U940" s="58"/>
      <c r="V940" s="58"/>
      <c r="W940" s="58"/>
      <c r="X940" s="58"/>
      <c r="Y940" s="58"/>
      <c r="Z940" s="58"/>
    </row>
    <row r="941" ht="15.75" customHeight="1">
      <c r="A941" s="58"/>
      <c r="B941" s="58"/>
      <c r="C941" s="118"/>
      <c r="D941" s="169"/>
      <c r="E941" s="170"/>
      <c r="F941" s="170"/>
      <c r="G941" s="170"/>
      <c r="H941" s="170"/>
      <c r="I941" s="118"/>
      <c r="J941" s="118"/>
      <c r="K941" s="118"/>
      <c r="L941" s="118"/>
      <c r="M941" s="79"/>
      <c r="N941" s="57"/>
      <c r="O941" s="58"/>
      <c r="P941" s="58"/>
      <c r="Q941" s="58"/>
      <c r="R941" s="58"/>
      <c r="S941" s="58"/>
      <c r="T941" s="58"/>
      <c r="U941" s="58"/>
      <c r="V941" s="58"/>
      <c r="W941" s="58"/>
      <c r="X941" s="58"/>
      <c r="Y941" s="58"/>
      <c r="Z941" s="58"/>
    </row>
    <row r="942" ht="15.75" customHeight="1">
      <c r="A942" s="58"/>
      <c r="B942" s="58"/>
      <c r="C942" s="118"/>
      <c r="D942" s="169"/>
      <c r="E942" s="170"/>
      <c r="F942" s="170"/>
      <c r="G942" s="170"/>
      <c r="H942" s="170"/>
      <c r="I942" s="118"/>
      <c r="J942" s="118"/>
      <c r="K942" s="118"/>
      <c r="L942" s="118"/>
      <c r="M942" s="79"/>
      <c r="N942" s="57"/>
      <c r="O942" s="58"/>
      <c r="P942" s="58"/>
      <c r="Q942" s="58"/>
      <c r="R942" s="58"/>
      <c r="S942" s="58"/>
      <c r="T942" s="58"/>
      <c r="U942" s="58"/>
      <c r="V942" s="58"/>
      <c r="W942" s="58"/>
      <c r="X942" s="58"/>
      <c r="Y942" s="58"/>
      <c r="Z942" s="58"/>
    </row>
    <row r="943" ht="15.75" customHeight="1">
      <c r="A943" s="58"/>
      <c r="B943" s="58"/>
      <c r="C943" s="118"/>
      <c r="D943" s="169"/>
      <c r="E943" s="170"/>
      <c r="F943" s="170"/>
      <c r="G943" s="170"/>
      <c r="H943" s="170"/>
      <c r="I943" s="118"/>
      <c r="J943" s="118"/>
      <c r="K943" s="118"/>
      <c r="L943" s="118"/>
      <c r="M943" s="79"/>
      <c r="N943" s="57"/>
      <c r="O943" s="58"/>
      <c r="P943" s="58"/>
      <c r="Q943" s="58"/>
      <c r="R943" s="58"/>
      <c r="S943" s="58"/>
      <c r="T943" s="58"/>
      <c r="U943" s="58"/>
      <c r="V943" s="58"/>
      <c r="W943" s="58"/>
      <c r="X943" s="58"/>
      <c r="Y943" s="58"/>
      <c r="Z943" s="58"/>
    </row>
    <row r="944" ht="15.75" customHeight="1">
      <c r="A944" s="58"/>
      <c r="B944" s="58"/>
      <c r="C944" s="118"/>
      <c r="D944" s="169"/>
      <c r="E944" s="170"/>
      <c r="F944" s="170"/>
      <c r="G944" s="170"/>
      <c r="H944" s="170"/>
      <c r="I944" s="118"/>
      <c r="J944" s="118"/>
      <c r="K944" s="118"/>
      <c r="L944" s="118"/>
      <c r="M944" s="79"/>
      <c r="N944" s="57"/>
      <c r="O944" s="58"/>
      <c r="P944" s="58"/>
      <c r="Q944" s="58"/>
      <c r="R944" s="58"/>
      <c r="S944" s="58"/>
      <c r="T944" s="58"/>
      <c r="U944" s="58"/>
      <c r="V944" s="58"/>
      <c r="W944" s="58"/>
      <c r="X944" s="58"/>
      <c r="Y944" s="58"/>
      <c r="Z944" s="58"/>
    </row>
    <row r="945" ht="15.75" customHeight="1">
      <c r="A945" s="58"/>
      <c r="B945" s="58"/>
      <c r="C945" s="118"/>
      <c r="D945" s="169"/>
      <c r="E945" s="170"/>
      <c r="F945" s="170"/>
      <c r="G945" s="170"/>
      <c r="H945" s="170"/>
      <c r="I945" s="118"/>
      <c r="J945" s="118"/>
      <c r="K945" s="118"/>
      <c r="L945" s="118"/>
      <c r="M945" s="79"/>
      <c r="N945" s="57"/>
      <c r="O945" s="58"/>
      <c r="P945" s="58"/>
      <c r="Q945" s="58"/>
      <c r="R945" s="58"/>
      <c r="S945" s="58"/>
      <c r="T945" s="58"/>
      <c r="U945" s="58"/>
      <c r="V945" s="58"/>
      <c r="W945" s="58"/>
      <c r="X945" s="58"/>
      <c r="Y945" s="58"/>
      <c r="Z945" s="58"/>
    </row>
    <row r="946" ht="15.75" customHeight="1">
      <c r="A946" s="58"/>
      <c r="B946" s="58"/>
      <c r="C946" s="118"/>
      <c r="D946" s="169"/>
      <c r="E946" s="170"/>
      <c r="F946" s="170"/>
      <c r="G946" s="170"/>
      <c r="H946" s="170"/>
      <c r="I946" s="118"/>
      <c r="J946" s="118"/>
      <c r="K946" s="118"/>
      <c r="L946" s="118"/>
      <c r="M946" s="79"/>
      <c r="N946" s="57"/>
      <c r="O946" s="58"/>
      <c r="P946" s="58"/>
      <c r="Q946" s="58"/>
      <c r="R946" s="58"/>
      <c r="S946" s="58"/>
      <c r="T946" s="58"/>
      <c r="U946" s="58"/>
      <c r="V946" s="58"/>
      <c r="W946" s="58"/>
      <c r="X946" s="58"/>
      <c r="Y946" s="58"/>
      <c r="Z946" s="58"/>
    </row>
    <row r="947" ht="15.75" customHeight="1">
      <c r="A947" s="58"/>
      <c r="B947" s="58"/>
      <c r="C947" s="118"/>
      <c r="D947" s="169"/>
      <c r="E947" s="170"/>
      <c r="F947" s="170"/>
      <c r="G947" s="170"/>
      <c r="H947" s="170"/>
      <c r="I947" s="118"/>
      <c r="J947" s="118"/>
      <c r="K947" s="118"/>
      <c r="L947" s="118"/>
      <c r="M947" s="79"/>
      <c r="N947" s="57"/>
      <c r="O947" s="58"/>
      <c r="P947" s="58"/>
      <c r="Q947" s="58"/>
      <c r="R947" s="58"/>
      <c r="S947" s="58"/>
      <c r="T947" s="58"/>
      <c r="U947" s="58"/>
      <c r="V947" s="58"/>
      <c r="W947" s="58"/>
      <c r="X947" s="58"/>
      <c r="Y947" s="58"/>
      <c r="Z947" s="58"/>
    </row>
    <row r="948" ht="15.75" customHeight="1">
      <c r="A948" s="58"/>
      <c r="B948" s="58"/>
      <c r="C948" s="118"/>
      <c r="D948" s="169"/>
      <c r="E948" s="170"/>
      <c r="F948" s="170"/>
      <c r="G948" s="170"/>
      <c r="H948" s="170"/>
      <c r="I948" s="118"/>
      <c r="J948" s="118"/>
      <c r="K948" s="118"/>
      <c r="L948" s="118"/>
      <c r="M948" s="79"/>
      <c r="N948" s="57"/>
      <c r="O948" s="58"/>
      <c r="P948" s="58"/>
      <c r="Q948" s="58"/>
      <c r="R948" s="58"/>
      <c r="S948" s="58"/>
      <c r="T948" s="58"/>
      <c r="U948" s="58"/>
      <c r="V948" s="58"/>
      <c r="W948" s="58"/>
      <c r="X948" s="58"/>
      <c r="Y948" s="58"/>
      <c r="Z948" s="58"/>
    </row>
    <row r="949" ht="15.75" customHeight="1">
      <c r="A949" s="58"/>
      <c r="B949" s="58"/>
      <c r="C949" s="118"/>
      <c r="D949" s="169"/>
      <c r="E949" s="170"/>
      <c r="F949" s="170"/>
      <c r="G949" s="170"/>
      <c r="H949" s="170"/>
      <c r="I949" s="118"/>
      <c r="J949" s="118"/>
      <c r="K949" s="118"/>
      <c r="L949" s="118"/>
      <c r="M949" s="79"/>
      <c r="N949" s="57"/>
      <c r="O949" s="58"/>
      <c r="P949" s="58"/>
      <c r="Q949" s="58"/>
      <c r="R949" s="58"/>
      <c r="S949" s="58"/>
      <c r="T949" s="58"/>
      <c r="U949" s="58"/>
      <c r="V949" s="58"/>
      <c r="W949" s="58"/>
      <c r="X949" s="58"/>
      <c r="Y949" s="58"/>
      <c r="Z949" s="58"/>
    </row>
    <row r="950" ht="15.75" customHeight="1">
      <c r="A950" s="58"/>
      <c r="B950" s="58"/>
      <c r="C950" s="118"/>
      <c r="D950" s="169"/>
      <c r="E950" s="170"/>
      <c r="F950" s="170"/>
      <c r="G950" s="170"/>
      <c r="H950" s="170"/>
      <c r="I950" s="118"/>
      <c r="J950" s="118"/>
      <c r="K950" s="118"/>
      <c r="L950" s="118"/>
      <c r="M950" s="79"/>
      <c r="N950" s="57"/>
      <c r="O950" s="58"/>
      <c r="P950" s="58"/>
      <c r="Q950" s="58"/>
      <c r="R950" s="58"/>
      <c r="S950" s="58"/>
      <c r="T950" s="58"/>
      <c r="U950" s="58"/>
      <c r="V950" s="58"/>
      <c r="W950" s="58"/>
      <c r="X950" s="58"/>
      <c r="Y950" s="58"/>
      <c r="Z950" s="58"/>
    </row>
    <row r="951" ht="15.75" customHeight="1">
      <c r="A951" s="58"/>
      <c r="B951" s="58"/>
      <c r="C951" s="118"/>
      <c r="D951" s="169"/>
      <c r="E951" s="170"/>
      <c r="F951" s="170"/>
      <c r="G951" s="170"/>
      <c r="H951" s="170"/>
      <c r="I951" s="118"/>
      <c r="J951" s="118"/>
      <c r="K951" s="118"/>
      <c r="L951" s="118"/>
      <c r="M951" s="79"/>
      <c r="N951" s="57"/>
      <c r="O951" s="58"/>
      <c r="P951" s="58"/>
      <c r="Q951" s="58"/>
      <c r="R951" s="58"/>
      <c r="S951" s="58"/>
      <c r="T951" s="58"/>
      <c r="U951" s="58"/>
      <c r="V951" s="58"/>
      <c r="W951" s="58"/>
      <c r="X951" s="58"/>
      <c r="Y951" s="58"/>
      <c r="Z951" s="58"/>
    </row>
    <row r="952" ht="15.75" customHeight="1">
      <c r="A952" s="58"/>
      <c r="B952" s="58"/>
      <c r="C952" s="118"/>
      <c r="D952" s="169"/>
      <c r="E952" s="170"/>
      <c r="F952" s="170"/>
      <c r="G952" s="170"/>
      <c r="H952" s="170"/>
      <c r="I952" s="118"/>
      <c r="J952" s="118"/>
      <c r="K952" s="118"/>
      <c r="L952" s="118"/>
      <c r="M952" s="79"/>
      <c r="N952" s="57"/>
      <c r="O952" s="58"/>
      <c r="P952" s="58"/>
      <c r="Q952" s="58"/>
      <c r="R952" s="58"/>
      <c r="S952" s="58"/>
      <c r="T952" s="58"/>
      <c r="U952" s="58"/>
      <c r="V952" s="58"/>
      <c r="W952" s="58"/>
      <c r="X952" s="58"/>
      <c r="Y952" s="58"/>
      <c r="Z952" s="58"/>
    </row>
    <row r="953" ht="15.75" customHeight="1">
      <c r="A953" s="58"/>
      <c r="B953" s="58"/>
      <c r="C953" s="118"/>
      <c r="D953" s="169"/>
      <c r="E953" s="170"/>
      <c r="F953" s="170"/>
      <c r="G953" s="170"/>
      <c r="H953" s="170"/>
      <c r="I953" s="118"/>
      <c r="J953" s="118"/>
      <c r="K953" s="118"/>
      <c r="L953" s="118"/>
      <c r="M953" s="79"/>
      <c r="N953" s="57"/>
      <c r="O953" s="58"/>
      <c r="P953" s="58"/>
      <c r="Q953" s="58"/>
      <c r="R953" s="58"/>
      <c r="S953" s="58"/>
      <c r="T953" s="58"/>
      <c r="U953" s="58"/>
      <c r="V953" s="58"/>
      <c r="W953" s="58"/>
      <c r="X953" s="58"/>
      <c r="Y953" s="58"/>
      <c r="Z953" s="58"/>
    </row>
    <row r="954" ht="15.75" customHeight="1">
      <c r="A954" s="58"/>
      <c r="B954" s="58"/>
      <c r="C954" s="118"/>
      <c r="D954" s="169"/>
      <c r="E954" s="170"/>
      <c r="F954" s="170"/>
      <c r="G954" s="170"/>
      <c r="H954" s="170"/>
      <c r="I954" s="118"/>
      <c r="J954" s="118"/>
      <c r="K954" s="118"/>
      <c r="L954" s="118"/>
      <c r="M954" s="79"/>
      <c r="N954" s="57"/>
      <c r="O954" s="58"/>
      <c r="P954" s="58"/>
      <c r="Q954" s="58"/>
      <c r="R954" s="58"/>
      <c r="S954" s="58"/>
      <c r="T954" s="58"/>
      <c r="U954" s="58"/>
      <c r="V954" s="58"/>
      <c r="W954" s="58"/>
      <c r="X954" s="58"/>
      <c r="Y954" s="58"/>
      <c r="Z954" s="58"/>
    </row>
    <row r="955" ht="15.75" customHeight="1">
      <c r="A955" s="58"/>
      <c r="B955" s="58"/>
      <c r="C955" s="118"/>
      <c r="D955" s="169"/>
      <c r="E955" s="170"/>
      <c r="F955" s="170"/>
      <c r="G955" s="170"/>
      <c r="H955" s="170"/>
      <c r="I955" s="118"/>
      <c r="J955" s="118"/>
      <c r="K955" s="118"/>
      <c r="L955" s="118"/>
      <c r="M955" s="79"/>
      <c r="N955" s="57"/>
      <c r="O955" s="58"/>
      <c r="P955" s="58"/>
      <c r="Q955" s="58"/>
      <c r="R955" s="58"/>
      <c r="S955" s="58"/>
      <c r="T955" s="58"/>
      <c r="U955" s="58"/>
      <c r="V955" s="58"/>
      <c r="W955" s="58"/>
      <c r="X955" s="58"/>
      <c r="Y955" s="58"/>
      <c r="Z955" s="58"/>
    </row>
    <row r="956" ht="15.75" customHeight="1">
      <c r="A956" s="58"/>
      <c r="B956" s="58"/>
      <c r="C956" s="118"/>
      <c r="D956" s="169"/>
      <c r="E956" s="170"/>
      <c r="F956" s="170"/>
      <c r="G956" s="170"/>
      <c r="H956" s="170"/>
      <c r="I956" s="118"/>
      <c r="J956" s="118"/>
      <c r="K956" s="118"/>
      <c r="L956" s="118"/>
      <c r="M956" s="79"/>
      <c r="N956" s="57"/>
      <c r="O956" s="58"/>
      <c r="P956" s="58"/>
      <c r="Q956" s="58"/>
      <c r="R956" s="58"/>
      <c r="S956" s="58"/>
      <c r="T956" s="58"/>
      <c r="U956" s="58"/>
      <c r="V956" s="58"/>
      <c r="W956" s="58"/>
      <c r="X956" s="58"/>
      <c r="Y956" s="58"/>
      <c r="Z956" s="58"/>
    </row>
    <row r="957" ht="15.75" customHeight="1">
      <c r="A957" s="58"/>
      <c r="B957" s="58"/>
      <c r="C957" s="118"/>
      <c r="D957" s="169"/>
      <c r="E957" s="170"/>
      <c r="F957" s="170"/>
      <c r="G957" s="170"/>
      <c r="H957" s="170"/>
      <c r="I957" s="118"/>
      <c r="J957" s="118"/>
      <c r="K957" s="118"/>
      <c r="L957" s="118"/>
      <c r="M957" s="79"/>
      <c r="N957" s="57"/>
      <c r="O957" s="58"/>
      <c r="P957" s="58"/>
      <c r="Q957" s="58"/>
      <c r="R957" s="58"/>
      <c r="S957" s="58"/>
      <c r="T957" s="58"/>
      <c r="U957" s="58"/>
      <c r="V957" s="58"/>
      <c r="W957" s="58"/>
      <c r="X957" s="58"/>
      <c r="Y957" s="58"/>
      <c r="Z957" s="58"/>
    </row>
    <row r="958" ht="15.75" customHeight="1">
      <c r="A958" s="58"/>
      <c r="B958" s="58"/>
      <c r="C958" s="118"/>
      <c r="D958" s="169"/>
      <c r="E958" s="170"/>
      <c r="F958" s="170"/>
      <c r="G958" s="170"/>
      <c r="H958" s="170"/>
      <c r="I958" s="118"/>
      <c r="J958" s="118"/>
      <c r="K958" s="118"/>
      <c r="L958" s="118"/>
      <c r="M958" s="79"/>
      <c r="N958" s="57"/>
      <c r="O958" s="58"/>
      <c r="P958" s="58"/>
      <c r="Q958" s="58"/>
      <c r="R958" s="58"/>
      <c r="S958" s="58"/>
      <c r="T958" s="58"/>
      <c r="U958" s="58"/>
      <c r="V958" s="58"/>
      <c r="W958" s="58"/>
      <c r="X958" s="58"/>
      <c r="Y958" s="58"/>
      <c r="Z958" s="58"/>
    </row>
    <row r="959" ht="15.75" customHeight="1">
      <c r="A959" s="58"/>
      <c r="B959" s="58"/>
      <c r="C959" s="118"/>
      <c r="D959" s="169"/>
      <c r="E959" s="170"/>
      <c r="F959" s="170"/>
      <c r="G959" s="170"/>
      <c r="H959" s="170"/>
      <c r="I959" s="118"/>
      <c r="J959" s="118"/>
      <c r="K959" s="118"/>
      <c r="L959" s="118"/>
      <c r="M959" s="79"/>
      <c r="N959" s="57"/>
      <c r="O959" s="58"/>
      <c r="P959" s="58"/>
      <c r="Q959" s="58"/>
      <c r="R959" s="58"/>
      <c r="S959" s="58"/>
      <c r="T959" s="58"/>
      <c r="U959" s="58"/>
      <c r="V959" s="58"/>
      <c r="W959" s="58"/>
      <c r="X959" s="58"/>
      <c r="Y959" s="58"/>
      <c r="Z959" s="58"/>
    </row>
    <row r="960" ht="15.75" customHeight="1">
      <c r="A960" s="58"/>
      <c r="B960" s="58"/>
      <c r="C960" s="118"/>
      <c r="D960" s="169"/>
      <c r="E960" s="170"/>
      <c r="F960" s="170"/>
      <c r="G960" s="170"/>
      <c r="H960" s="170"/>
      <c r="I960" s="118"/>
      <c r="J960" s="118"/>
      <c r="K960" s="118"/>
      <c r="L960" s="118"/>
      <c r="M960" s="79"/>
      <c r="N960" s="57"/>
      <c r="O960" s="58"/>
      <c r="P960" s="58"/>
      <c r="Q960" s="58"/>
      <c r="R960" s="58"/>
      <c r="S960" s="58"/>
      <c r="T960" s="58"/>
      <c r="U960" s="58"/>
      <c r="V960" s="58"/>
      <c r="W960" s="58"/>
      <c r="X960" s="58"/>
      <c r="Y960" s="58"/>
      <c r="Z960" s="58"/>
    </row>
    <row r="961" ht="15.75" customHeight="1">
      <c r="A961" s="58"/>
      <c r="B961" s="58"/>
      <c r="C961" s="118"/>
      <c r="D961" s="169"/>
      <c r="E961" s="170"/>
      <c r="F961" s="170"/>
      <c r="G961" s="170"/>
      <c r="H961" s="170"/>
      <c r="I961" s="118"/>
      <c r="J961" s="118"/>
      <c r="K961" s="118"/>
      <c r="L961" s="118"/>
      <c r="M961" s="79"/>
      <c r="N961" s="57"/>
      <c r="O961" s="58"/>
      <c r="P961" s="58"/>
      <c r="Q961" s="58"/>
      <c r="R961" s="58"/>
      <c r="S961" s="58"/>
      <c r="T961" s="58"/>
      <c r="U961" s="58"/>
      <c r="V961" s="58"/>
      <c r="W961" s="58"/>
      <c r="X961" s="58"/>
      <c r="Y961" s="58"/>
      <c r="Z961" s="58"/>
    </row>
    <row r="962" ht="15.75" customHeight="1">
      <c r="A962" s="58"/>
      <c r="B962" s="58"/>
      <c r="C962" s="118"/>
      <c r="D962" s="169"/>
      <c r="E962" s="170"/>
      <c r="F962" s="170"/>
      <c r="G962" s="170"/>
      <c r="H962" s="170"/>
      <c r="I962" s="118"/>
      <c r="J962" s="118"/>
      <c r="K962" s="118"/>
      <c r="L962" s="118"/>
      <c r="M962" s="79"/>
      <c r="N962" s="57"/>
      <c r="O962" s="58"/>
      <c r="P962" s="58"/>
      <c r="Q962" s="58"/>
      <c r="R962" s="58"/>
      <c r="S962" s="58"/>
      <c r="T962" s="58"/>
      <c r="U962" s="58"/>
      <c r="V962" s="58"/>
      <c r="W962" s="58"/>
      <c r="X962" s="58"/>
      <c r="Y962" s="58"/>
      <c r="Z962" s="58"/>
    </row>
    <row r="963" ht="15.75" customHeight="1">
      <c r="A963" s="58"/>
      <c r="B963" s="58"/>
      <c r="C963" s="118"/>
      <c r="D963" s="169"/>
      <c r="E963" s="170"/>
      <c r="F963" s="170"/>
      <c r="G963" s="170"/>
      <c r="H963" s="170"/>
      <c r="I963" s="118"/>
      <c r="J963" s="118"/>
      <c r="K963" s="118"/>
      <c r="L963" s="118"/>
      <c r="M963" s="79"/>
      <c r="N963" s="57"/>
      <c r="O963" s="58"/>
      <c r="P963" s="58"/>
      <c r="Q963" s="58"/>
      <c r="R963" s="58"/>
      <c r="S963" s="58"/>
      <c r="T963" s="58"/>
      <c r="U963" s="58"/>
      <c r="V963" s="58"/>
      <c r="W963" s="58"/>
      <c r="X963" s="58"/>
      <c r="Y963" s="58"/>
      <c r="Z963" s="58"/>
    </row>
    <row r="964" ht="15.75" customHeight="1">
      <c r="A964" s="58"/>
      <c r="B964" s="58"/>
      <c r="C964" s="118"/>
      <c r="D964" s="169"/>
      <c r="E964" s="170"/>
      <c r="F964" s="170"/>
      <c r="G964" s="170"/>
      <c r="H964" s="170"/>
      <c r="I964" s="118"/>
      <c r="J964" s="118"/>
      <c r="K964" s="118"/>
      <c r="L964" s="118"/>
      <c r="M964" s="79"/>
      <c r="N964" s="57"/>
      <c r="O964" s="58"/>
      <c r="P964" s="58"/>
      <c r="Q964" s="58"/>
      <c r="R964" s="58"/>
      <c r="S964" s="58"/>
      <c r="T964" s="58"/>
      <c r="U964" s="58"/>
      <c r="V964" s="58"/>
      <c r="W964" s="58"/>
      <c r="X964" s="58"/>
      <c r="Y964" s="58"/>
      <c r="Z964" s="58"/>
    </row>
    <row r="965" ht="15.75" customHeight="1">
      <c r="A965" s="58"/>
      <c r="B965" s="58"/>
      <c r="C965" s="118"/>
      <c r="D965" s="169"/>
      <c r="E965" s="170"/>
      <c r="F965" s="170"/>
      <c r="G965" s="170"/>
      <c r="H965" s="170"/>
      <c r="I965" s="118"/>
      <c r="J965" s="118"/>
      <c r="K965" s="118"/>
      <c r="L965" s="118"/>
      <c r="M965" s="79"/>
      <c r="N965" s="57"/>
      <c r="O965" s="58"/>
      <c r="P965" s="58"/>
      <c r="Q965" s="58"/>
      <c r="R965" s="58"/>
      <c r="S965" s="58"/>
      <c r="T965" s="58"/>
      <c r="U965" s="58"/>
      <c r="V965" s="58"/>
      <c r="W965" s="58"/>
      <c r="X965" s="58"/>
      <c r="Y965" s="58"/>
      <c r="Z965" s="58"/>
    </row>
    <row r="966" ht="15.75" customHeight="1">
      <c r="A966" s="58"/>
      <c r="B966" s="58"/>
      <c r="C966" s="118"/>
      <c r="D966" s="169"/>
      <c r="E966" s="170"/>
      <c r="F966" s="170"/>
      <c r="G966" s="170"/>
      <c r="H966" s="170"/>
      <c r="I966" s="118"/>
      <c r="J966" s="118"/>
      <c r="K966" s="118"/>
      <c r="L966" s="118"/>
      <c r="M966" s="79"/>
      <c r="N966" s="57"/>
      <c r="O966" s="58"/>
      <c r="P966" s="58"/>
      <c r="Q966" s="58"/>
      <c r="R966" s="58"/>
      <c r="S966" s="58"/>
      <c r="T966" s="58"/>
      <c r="U966" s="58"/>
      <c r="V966" s="58"/>
      <c r="W966" s="58"/>
      <c r="X966" s="58"/>
      <c r="Y966" s="58"/>
      <c r="Z966" s="58"/>
    </row>
    <row r="967" ht="15.75" customHeight="1">
      <c r="A967" s="58"/>
      <c r="B967" s="58"/>
      <c r="C967" s="118"/>
      <c r="D967" s="169"/>
      <c r="E967" s="170"/>
      <c r="F967" s="170"/>
      <c r="G967" s="170"/>
      <c r="H967" s="170"/>
      <c r="I967" s="118"/>
      <c r="J967" s="118"/>
      <c r="K967" s="118"/>
      <c r="L967" s="118"/>
      <c r="M967" s="79"/>
      <c r="N967" s="57"/>
      <c r="O967" s="58"/>
      <c r="P967" s="58"/>
      <c r="Q967" s="58"/>
      <c r="R967" s="58"/>
      <c r="S967" s="58"/>
      <c r="T967" s="58"/>
      <c r="U967" s="58"/>
      <c r="V967" s="58"/>
      <c r="W967" s="58"/>
      <c r="X967" s="58"/>
      <c r="Y967" s="58"/>
      <c r="Z967" s="58"/>
    </row>
    <row r="968" ht="15.75" customHeight="1">
      <c r="A968" s="58"/>
      <c r="B968" s="58"/>
      <c r="C968" s="118"/>
      <c r="D968" s="169"/>
      <c r="E968" s="170"/>
      <c r="F968" s="170"/>
      <c r="G968" s="170"/>
      <c r="H968" s="170"/>
      <c r="I968" s="118"/>
      <c r="J968" s="118"/>
      <c r="K968" s="118"/>
      <c r="L968" s="118"/>
      <c r="M968" s="79"/>
      <c r="N968" s="57"/>
      <c r="O968" s="58"/>
      <c r="P968" s="58"/>
      <c r="Q968" s="58"/>
      <c r="R968" s="58"/>
      <c r="S968" s="58"/>
      <c r="T968" s="58"/>
      <c r="U968" s="58"/>
      <c r="V968" s="58"/>
      <c r="W968" s="58"/>
      <c r="X968" s="58"/>
      <c r="Y968" s="58"/>
      <c r="Z968" s="58"/>
    </row>
    <row r="969" ht="15.75" customHeight="1">
      <c r="A969" s="58"/>
      <c r="B969" s="58"/>
      <c r="C969" s="118"/>
      <c r="D969" s="169"/>
      <c r="E969" s="170"/>
      <c r="F969" s="170"/>
      <c r="G969" s="170"/>
      <c r="H969" s="170"/>
      <c r="I969" s="118"/>
      <c r="J969" s="118"/>
      <c r="K969" s="118"/>
      <c r="L969" s="118"/>
      <c r="M969" s="79"/>
      <c r="N969" s="57"/>
      <c r="O969" s="58"/>
      <c r="P969" s="58"/>
      <c r="Q969" s="58"/>
      <c r="R969" s="58"/>
      <c r="S969" s="58"/>
      <c r="T969" s="58"/>
      <c r="U969" s="58"/>
      <c r="V969" s="58"/>
      <c r="W969" s="58"/>
      <c r="X969" s="58"/>
      <c r="Y969" s="58"/>
      <c r="Z969" s="58"/>
    </row>
    <row r="970" ht="15.75" customHeight="1">
      <c r="A970" s="58"/>
      <c r="B970" s="58"/>
      <c r="C970" s="118"/>
      <c r="D970" s="169"/>
      <c r="E970" s="170"/>
      <c r="F970" s="170"/>
      <c r="G970" s="170"/>
      <c r="H970" s="170"/>
      <c r="I970" s="118"/>
      <c r="J970" s="118"/>
      <c r="K970" s="118"/>
      <c r="L970" s="118"/>
      <c r="M970" s="79"/>
      <c r="N970" s="57"/>
      <c r="O970" s="58"/>
      <c r="P970" s="58"/>
      <c r="Q970" s="58"/>
      <c r="R970" s="58"/>
      <c r="S970" s="58"/>
      <c r="T970" s="58"/>
      <c r="U970" s="58"/>
      <c r="V970" s="58"/>
      <c r="W970" s="58"/>
      <c r="X970" s="58"/>
      <c r="Y970" s="58"/>
      <c r="Z970" s="58"/>
    </row>
    <row r="971" ht="15.75" customHeight="1">
      <c r="A971" s="58"/>
      <c r="B971" s="58"/>
      <c r="C971" s="118"/>
      <c r="D971" s="169"/>
      <c r="E971" s="170"/>
      <c r="F971" s="170"/>
      <c r="G971" s="170"/>
      <c r="H971" s="170"/>
      <c r="I971" s="118"/>
      <c r="J971" s="118"/>
      <c r="K971" s="118"/>
      <c r="L971" s="118"/>
      <c r="M971" s="79"/>
      <c r="N971" s="57"/>
      <c r="O971" s="58"/>
      <c r="P971" s="58"/>
      <c r="Q971" s="58"/>
      <c r="R971" s="58"/>
      <c r="S971" s="58"/>
      <c r="T971" s="58"/>
      <c r="U971" s="58"/>
      <c r="V971" s="58"/>
      <c r="W971" s="58"/>
      <c r="X971" s="58"/>
      <c r="Y971" s="58"/>
      <c r="Z971" s="58"/>
    </row>
    <row r="972" ht="15.75" customHeight="1">
      <c r="A972" s="58"/>
      <c r="B972" s="58"/>
      <c r="C972" s="118"/>
      <c r="D972" s="169"/>
      <c r="E972" s="170"/>
      <c r="F972" s="170"/>
      <c r="G972" s="170"/>
      <c r="H972" s="170"/>
      <c r="I972" s="118"/>
      <c r="J972" s="118"/>
      <c r="K972" s="118"/>
      <c r="L972" s="118"/>
      <c r="M972" s="79"/>
      <c r="N972" s="57"/>
      <c r="O972" s="58"/>
      <c r="P972" s="58"/>
      <c r="Q972" s="58"/>
      <c r="R972" s="58"/>
      <c r="S972" s="58"/>
      <c r="T972" s="58"/>
      <c r="U972" s="58"/>
      <c r="V972" s="58"/>
      <c r="W972" s="58"/>
      <c r="X972" s="58"/>
      <c r="Y972" s="58"/>
      <c r="Z972" s="58"/>
    </row>
    <row r="973" ht="15.75" customHeight="1">
      <c r="A973" s="58"/>
      <c r="B973" s="58"/>
      <c r="C973" s="118"/>
      <c r="D973" s="169"/>
      <c r="E973" s="170"/>
      <c r="F973" s="170"/>
      <c r="G973" s="170"/>
      <c r="H973" s="170"/>
      <c r="I973" s="118"/>
      <c r="J973" s="118"/>
      <c r="K973" s="118"/>
      <c r="L973" s="118"/>
      <c r="M973" s="79"/>
      <c r="N973" s="57"/>
      <c r="O973" s="58"/>
      <c r="P973" s="58"/>
      <c r="Q973" s="58"/>
      <c r="R973" s="58"/>
      <c r="S973" s="58"/>
      <c r="T973" s="58"/>
      <c r="U973" s="58"/>
      <c r="V973" s="58"/>
      <c r="W973" s="58"/>
      <c r="X973" s="58"/>
      <c r="Y973" s="58"/>
      <c r="Z973" s="58"/>
    </row>
    <row r="974" ht="15.75" customHeight="1">
      <c r="A974" s="58"/>
      <c r="B974" s="58"/>
      <c r="C974" s="118"/>
      <c r="D974" s="169"/>
      <c r="E974" s="170"/>
      <c r="F974" s="170"/>
      <c r="G974" s="170"/>
      <c r="H974" s="170"/>
      <c r="I974" s="118"/>
      <c r="J974" s="118"/>
      <c r="K974" s="118"/>
      <c r="L974" s="118"/>
      <c r="M974" s="79"/>
      <c r="N974" s="57"/>
      <c r="O974" s="58"/>
      <c r="P974" s="58"/>
      <c r="Q974" s="58"/>
      <c r="R974" s="58"/>
      <c r="S974" s="58"/>
      <c r="T974" s="58"/>
      <c r="U974" s="58"/>
      <c r="V974" s="58"/>
      <c r="W974" s="58"/>
      <c r="X974" s="58"/>
      <c r="Y974" s="58"/>
      <c r="Z974" s="58"/>
    </row>
    <row r="975" ht="15.75" customHeight="1">
      <c r="A975" s="58"/>
      <c r="B975" s="58"/>
      <c r="C975" s="118"/>
      <c r="D975" s="169"/>
      <c r="E975" s="170"/>
      <c r="F975" s="170"/>
      <c r="G975" s="170"/>
      <c r="H975" s="170"/>
      <c r="I975" s="118"/>
      <c r="J975" s="118"/>
      <c r="K975" s="118"/>
      <c r="L975" s="118"/>
      <c r="M975" s="79"/>
      <c r="N975" s="57"/>
      <c r="O975" s="58"/>
      <c r="P975" s="58"/>
      <c r="Q975" s="58"/>
      <c r="R975" s="58"/>
      <c r="S975" s="58"/>
      <c r="T975" s="58"/>
      <c r="U975" s="58"/>
      <c r="V975" s="58"/>
      <c r="W975" s="58"/>
      <c r="X975" s="58"/>
      <c r="Y975" s="58"/>
      <c r="Z975" s="58"/>
    </row>
    <row r="976" ht="15.75" customHeight="1">
      <c r="A976" s="58"/>
      <c r="B976" s="58"/>
      <c r="C976" s="118"/>
      <c r="D976" s="169"/>
      <c r="E976" s="170"/>
      <c r="F976" s="170"/>
      <c r="G976" s="170"/>
      <c r="H976" s="170"/>
      <c r="I976" s="118"/>
      <c r="J976" s="118"/>
      <c r="K976" s="118"/>
      <c r="L976" s="118"/>
      <c r="M976" s="79"/>
      <c r="N976" s="57"/>
      <c r="O976" s="58"/>
      <c r="P976" s="58"/>
      <c r="Q976" s="58"/>
      <c r="R976" s="58"/>
      <c r="S976" s="58"/>
      <c r="T976" s="58"/>
      <c r="U976" s="58"/>
      <c r="V976" s="58"/>
      <c r="W976" s="58"/>
      <c r="X976" s="58"/>
      <c r="Y976" s="58"/>
      <c r="Z976" s="58"/>
    </row>
    <row r="977" ht="15.75" customHeight="1">
      <c r="A977" s="58"/>
      <c r="B977" s="58"/>
      <c r="C977" s="118"/>
      <c r="D977" s="169"/>
      <c r="E977" s="170"/>
      <c r="F977" s="170"/>
      <c r="G977" s="170"/>
      <c r="H977" s="170"/>
      <c r="I977" s="118"/>
      <c r="J977" s="118"/>
      <c r="K977" s="118"/>
      <c r="L977" s="118"/>
      <c r="M977" s="79"/>
      <c r="N977" s="57"/>
      <c r="O977" s="58"/>
      <c r="P977" s="58"/>
      <c r="Q977" s="58"/>
      <c r="R977" s="58"/>
      <c r="S977" s="58"/>
      <c r="T977" s="58"/>
      <c r="U977" s="58"/>
      <c r="V977" s="58"/>
      <c r="W977" s="58"/>
      <c r="X977" s="58"/>
      <c r="Y977" s="58"/>
      <c r="Z977" s="58"/>
    </row>
    <row r="978" ht="15.75" customHeight="1">
      <c r="A978" s="58"/>
      <c r="B978" s="58"/>
      <c r="C978" s="118"/>
      <c r="D978" s="169"/>
      <c r="E978" s="170"/>
      <c r="F978" s="170"/>
      <c r="G978" s="170"/>
      <c r="H978" s="170"/>
      <c r="I978" s="118"/>
      <c r="J978" s="118"/>
      <c r="K978" s="118"/>
      <c r="L978" s="118"/>
      <c r="M978" s="79"/>
      <c r="N978" s="57"/>
      <c r="O978" s="58"/>
      <c r="P978" s="58"/>
      <c r="Q978" s="58"/>
      <c r="R978" s="58"/>
      <c r="S978" s="58"/>
      <c r="T978" s="58"/>
      <c r="U978" s="58"/>
      <c r="V978" s="58"/>
      <c r="W978" s="58"/>
      <c r="X978" s="58"/>
      <c r="Y978" s="58"/>
      <c r="Z978" s="58"/>
    </row>
    <row r="979" ht="15.75" customHeight="1">
      <c r="A979" s="58"/>
      <c r="B979" s="58"/>
      <c r="C979" s="118"/>
      <c r="D979" s="169"/>
      <c r="E979" s="170"/>
      <c r="F979" s="170"/>
      <c r="G979" s="170"/>
      <c r="H979" s="170"/>
      <c r="I979" s="118"/>
      <c r="J979" s="118"/>
      <c r="K979" s="118"/>
      <c r="L979" s="118"/>
      <c r="M979" s="79"/>
      <c r="N979" s="57"/>
      <c r="O979" s="58"/>
      <c r="P979" s="58"/>
      <c r="Q979" s="58"/>
      <c r="R979" s="58"/>
      <c r="S979" s="58"/>
      <c r="T979" s="58"/>
      <c r="U979" s="58"/>
      <c r="V979" s="58"/>
      <c r="W979" s="58"/>
      <c r="X979" s="58"/>
      <c r="Y979" s="58"/>
      <c r="Z979" s="58"/>
    </row>
    <row r="980" ht="15.75" customHeight="1">
      <c r="A980" s="58"/>
      <c r="B980" s="58"/>
      <c r="C980" s="118"/>
      <c r="D980" s="169"/>
      <c r="E980" s="170"/>
      <c r="F980" s="170"/>
      <c r="G980" s="170"/>
      <c r="H980" s="170"/>
      <c r="I980" s="118"/>
      <c r="J980" s="118"/>
      <c r="K980" s="118"/>
      <c r="L980" s="118"/>
      <c r="M980" s="79"/>
      <c r="N980" s="57"/>
      <c r="O980" s="58"/>
      <c r="P980" s="58"/>
      <c r="Q980" s="58"/>
      <c r="R980" s="58"/>
      <c r="S980" s="58"/>
      <c r="T980" s="58"/>
      <c r="U980" s="58"/>
      <c r="V980" s="58"/>
      <c r="W980" s="58"/>
      <c r="X980" s="58"/>
      <c r="Y980" s="58"/>
      <c r="Z980" s="58"/>
    </row>
    <row r="981" ht="15.75" customHeight="1">
      <c r="A981" s="58"/>
      <c r="B981" s="58"/>
      <c r="C981" s="118"/>
      <c r="D981" s="169"/>
      <c r="E981" s="170"/>
      <c r="F981" s="170"/>
      <c r="G981" s="170"/>
      <c r="H981" s="170"/>
      <c r="I981" s="118"/>
      <c r="J981" s="118"/>
      <c r="K981" s="118"/>
      <c r="L981" s="118"/>
      <c r="M981" s="79"/>
      <c r="N981" s="57"/>
      <c r="O981" s="58"/>
      <c r="P981" s="58"/>
      <c r="Q981" s="58"/>
      <c r="R981" s="58"/>
      <c r="S981" s="58"/>
      <c r="T981" s="58"/>
      <c r="U981" s="58"/>
      <c r="V981" s="58"/>
      <c r="W981" s="58"/>
      <c r="X981" s="58"/>
      <c r="Y981" s="58"/>
      <c r="Z981" s="58"/>
    </row>
    <row r="982" ht="15.75" customHeight="1">
      <c r="A982" s="58"/>
      <c r="B982" s="58"/>
      <c r="C982" s="118"/>
      <c r="D982" s="169"/>
      <c r="E982" s="170"/>
      <c r="F982" s="170"/>
      <c r="G982" s="170"/>
      <c r="H982" s="170"/>
      <c r="I982" s="118"/>
      <c r="J982" s="118"/>
      <c r="K982" s="118"/>
      <c r="L982" s="118"/>
      <c r="M982" s="79"/>
      <c r="N982" s="57"/>
      <c r="O982" s="58"/>
      <c r="P982" s="58"/>
      <c r="Q982" s="58"/>
      <c r="R982" s="58"/>
      <c r="S982" s="58"/>
      <c r="T982" s="58"/>
      <c r="U982" s="58"/>
      <c r="V982" s="58"/>
      <c r="W982" s="58"/>
      <c r="X982" s="58"/>
      <c r="Y982" s="58"/>
      <c r="Z982" s="58"/>
    </row>
    <row r="983" ht="15.75" customHeight="1">
      <c r="A983" s="58"/>
      <c r="B983" s="58"/>
      <c r="C983" s="118"/>
      <c r="D983" s="169"/>
      <c r="E983" s="170"/>
      <c r="F983" s="170"/>
      <c r="G983" s="170"/>
      <c r="H983" s="170"/>
      <c r="I983" s="118"/>
      <c r="J983" s="118"/>
      <c r="K983" s="118"/>
      <c r="L983" s="118"/>
      <c r="M983" s="79"/>
      <c r="N983" s="57"/>
      <c r="O983" s="58"/>
      <c r="P983" s="58"/>
      <c r="Q983" s="58"/>
      <c r="R983" s="58"/>
      <c r="S983" s="58"/>
      <c r="T983" s="58"/>
      <c r="U983" s="58"/>
      <c r="V983" s="58"/>
      <c r="W983" s="58"/>
      <c r="X983" s="58"/>
      <c r="Y983" s="58"/>
      <c r="Z983" s="58"/>
    </row>
    <row r="984" ht="15.75" customHeight="1">
      <c r="A984" s="58"/>
      <c r="B984" s="58"/>
      <c r="C984" s="118"/>
      <c r="D984" s="169"/>
      <c r="E984" s="170"/>
      <c r="F984" s="170"/>
      <c r="G984" s="170"/>
      <c r="H984" s="170"/>
      <c r="I984" s="118"/>
      <c r="J984" s="118"/>
      <c r="K984" s="118"/>
      <c r="L984" s="118"/>
      <c r="M984" s="79"/>
      <c r="N984" s="57"/>
      <c r="O984" s="58"/>
      <c r="P984" s="58"/>
      <c r="Q984" s="58"/>
      <c r="R984" s="58"/>
      <c r="S984" s="58"/>
      <c r="T984" s="58"/>
      <c r="U984" s="58"/>
      <c r="V984" s="58"/>
      <c r="W984" s="58"/>
      <c r="X984" s="58"/>
      <c r="Y984" s="58"/>
      <c r="Z984" s="58"/>
    </row>
    <row r="985" ht="15.75" customHeight="1">
      <c r="A985" s="58"/>
      <c r="B985" s="58"/>
      <c r="C985" s="118"/>
      <c r="D985" s="169"/>
      <c r="E985" s="170"/>
      <c r="F985" s="170"/>
      <c r="G985" s="170"/>
      <c r="H985" s="170"/>
      <c r="I985" s="118"/>
      <c r="J985" s="118"/>
      <c r="K985" s="118"/>
      <c r="L985" s="118"/>
      <c r="M985" s="79"/>
      <c r="N985" s="57"/>
      <c r="O985" s="58"/>
      <c r="P985" s="58"/>
      <c r="Q985" s="58"/>
      <c r="R985" s="58"/>
      <c r="S985" s="58"/>
      <c r="T985" s="58"/>
      <c r="U985" s="58"/>
      <c r="V985" s="58"/>
      <c r="W985" s="58"/>
      <c r="X985" s="58"/>
      <c r="Y985" s="58"/>
      <c r="Z985" s="58"/>
    </row>
    <row r="986" ht="15.75" customHeight="1">
      <c r="A986" s="58"/>
      <c r="B986" s="58"/>
      <c r="C986" s="118"/>
      <c r="D986" s="169"/>
      <c r="E986" s="170"/>
      <c r="F986" s="170"/>
      <c r="G986" s="170"/>
      <c r="H986" s="170"/>
      <c r="I986" s="118"/>
      <c r="J986" s="118"/>
      <c r="K986" s="118"/>
      <c r="L986" s="118"/>
      <c r="M986" s="79"/>
      <c r="N986" s="57"/>
      <c r="O986" s="58"/>
      <c r="P986" s="58"/>
      <c r="Q986" s="58"/>
      <c r="R986" s="58"/>
      <c r="S986" s="58"/>
      <c r="T986" s="58"/>
      <c r="U986" s="58"/>
      <c r="V986" s="58"/>
      <c r="W986" s="58"/>
      <c r="X986" s="58"/>
      <c r="Y986" s="58"/>
      <c r="Z986" s="58"/>
    </row>
    <row r="987" ht="15.75" customHeight="1">
      <c r="A987" s="58"/>
      <c r="B987" s="58"/>
      <c r="C987" s="118"/>
      <c r="D987" s="169"/>
      <c r="E987" s="170"/>
      <c r="F987" s="170"/>
      <c r="G987" s="170"/>
      <c r="H987" s="170"/>
      <c r="I987" s="118"/>
      <c r="J987" s="118"/>
      <c r="K987" s="118"/>
      <c r="L987" s="118"/>
      <c r="M987" s="79"/>
      <c r="N987" s="57"/>
      <c r="O987" s="58"/>
      <c r="P987" s="58"/>
      <c r="Q987" s="58"/>
      <c r="R987" s="58"/>
      <c r="S987" s="58"/>
      <c r="T987" s="58"/>
      <c r="U987" s="58"/>
      <c r="V987" s="58"/>
      <c r="W987" s="58"/>
      <c r="X987" s="58"/>
      <c r="Y987" s="58"/>
      <c r="Z987" s="58"/>
    </row>
    <row r="988" ht="15.75" customHeight="1">
      <c r="A988" s="58"/>
      <c r="B988" s="58"/>
      <c r="C988" s="118"/>
      <c r="D988" s="169"/>
      <c r="E988" s="170"/>
      <c r="F988" s="170"/>
      <c r="G988" s="170"/>
      <c r="H988" s="170"/>
      <c r="I988" s="118"/>
      <c r="J988" s="118"/>
      <c r="K988" s="118"/>
      <c r="L988" s="118"/>
      <c r="M988" s="79"/>
      <c r="N988" s="57"/>
      <c r="O988" s="58"/>
      <c r="P988" s="58"/>
      <c r="Q988" s="58"/>
      <c r="R988" s="58"/>
      <c r="S988" s="58"/>
      <c r="T988" s="58"/>
      <c r="U988" s="58"/>
      <c r="V988" s="58"/>
      <c r="W988" s="58"/>
      <c r="X988" s="58"/>
      <c r="Y988" s="58"/>
      <c r="Z988" s="58"/>
    </row>
    <row r="989" ht="15.75" customHeight="1">
      <c r="A989" s="58"/>
      <c r="B989" s="58"/>
      <c r="C989" s="118"/>
      <c r="D989" s="169"/>
      <c r="E989" s="170"/>
      <c r="F989" s="170"/>
      <c r="G989" s="170"/>
      <c r="H989" s="170"/>
      <c r="I989" s="118"/>
      <c r="J989" s="118"/>
      <c r="K989" s="118"/>
      <c r="L989" s="118"/>
      <c r="M989" s="79"/>
      <c r="N989" s="57"/>
      <c r="O989" s="58"/>
      <c r="P989" s="58"/>
      <c r="Q989" s="58"/>
      <c r="R989" s="58"/>
      <c r="S989" s="58"/>
      <c r="T989" s="58"/>
      <c r="U989" s="58"/>
      <c r="V989" s="58"/>
      <c r="W989" s="58"/>
      <c r="X989" s="58"/>
      <c r="Y989" s="58"/>
      <c r="Z989" s="58"/>
    </row>
    <row r="990" ht="15.75" customHeight="1">
      <c r="A990" s="58"/>
      <c r="B990" s="58"/>
      <c r="C990" s="118"/>
      <c r="D990" s="169"/>
      <c r="E990" s="170"/>
      <c r="F990" s="170"/>
      <c r="G990" s="170"/>
      <c r="H990" s="170"/>
      <c r="I990" s="118"/>
      <c r="J990" s="118"/>
      <c r="K990" s="118"/>
      <c r="L990" s="118"/>
      <c r="M990" s="79"/>
      <c r="N990" s="57"/>
      <c r="O990" s="58"/>
      <c r="P990" s="58"/>
      <c r="Q990" s="58"/>
      <c r="R990" s="58"/>
      <c r="S990" s="58"/>
      <c r="T990" s="58"/>
      <c r="U990" s="58"/>
      <c r="V990" s="58"/>
      <c r="W990" s="58"/>
      <c r="X990" s="58"/>
      <c r="Y990" s="58"/>
      <c r="Z990" s="58"/>
    </row>
    <row r="991" ht="15.75" customHeight="1">
      <c r="A991" s="58"/>
      <c r="B991" s="58"/>
      <c r="C991" s="118"/>
      <c r="D991" s="169"/>
      <c r="E991" s="170"/>
      <c r="F991" s="170"/>
      <c r="G991" s="170"/>
      <c r="H991" s="170"/>
      <c r="I991" s="118"/>
      <c r="J991" s="118"/>
      <c r="K991" s="118"/>
      <c r="L991" s="118"/>
      <c r="M991" s="79"/>
      <c r="N991" s="57"/>
      <c r="O991" s="58"/>
      <c r="P991" s="58"/>
      <c r="Q991" s="58"/>
      <c r="R991" s="58"/>
      <c r="S991" s="58"/>
      <c r="T991" s="58"/>
      <c r="U991" s="58"/>
      <c r="V991" s="58"/>
      <c r="W991" s="58"/>
      <c r="X991" s="58"/>
      <c r="Y991" s="58"/>
      <c r="Z991" s="58"/>
    </row>
    <row r="992" ht="15.75" customHeight="1">
      <c r="A992" s="58"/>
      <c r="B992" s="58"/>
      <c r="C992" s="118"/>
      <c r="D992" s="169"/>
      <c r="E992" s="170"/>
      <c r="F992" s="170"/>
      <c r="G992" s="170"/>
      <c r="H992" s="170"/>
      <c r="I992" s="118"/>
      <c r="J992" s="118"/>
      <c r="K992" s="118"/>
      <c r="L992" s="118"/>
      <c r="M992" s="79"/>
      <c r="N992" s="57"/>
      <c r="O992" s="58"/>
      <c r="P992" s="58"/>
      <c r="Q992" s="58"/>
      <c r="R992" s="58"/>
      <c r="S992" s="58"/>
      <c r="T992" s="58"/>
      <c r="U992" s="58"/>
      <c r="V992" s="58"/>
      <c r="W992" s="58"/>
      <c r="X992" s="58"/>
      <c r="Y992" s="58"/>
      <c r="Z992" s="58"/>
    </row>
    <row r="993" ht="15.75" customHeight="1">
      <c r="A993" s="58"/>
      <c r="B993" s="58"/>
      <c r="C993" s="118"/>
      <c r="D993" s="169"/>
      <c r="E993" s="170"/>
      <c r="F993" s="170"/>
      <c r="G993" s="170"/>
      <c r="H993" s="170"/>
      <c r="I993" s="118"/>
      <c r="J993" s="118"/>
      <c r="K993" s="118"/>
      <c r="L993" s="118"/>
      <c r="M993" s="79"/>
      <c r="N993" s="57"/>
      <c r="O993" s="58"/>
      <c r="P993" s="58"/>
      <c r="Q993" s="58"/>
      <c r="R993" s="58"/>
      <c r="S993" s="58"/>
      <c r="T993" s="58"/>
      <c r="U993" s="58"/>
      <c r="V993" s="58"/>
      <c r="W993" s="58"/>
      <c r="X993" s="58"/>
      <c r="Y993" s="58"/>
      <c r="Z993" s="58"/>
    </row>
    <row r="994" ht="15.75" customHeight="1">
      <c r="A994" s="58"/>
      <c r="B994" s="58"/>
      <c r="C994" s="118"/>
      <c r="D994" s="169"/>
      <c r="E994" s="170"/>
      <c r="F994" s="170"/>
      <c r="G994" s="170"/>
      <c r="H994" s="170"/>
      <c r="I994" s="118"/>
      <c r="J994" s="118"/>
      <c r="K994" s="118"/>
      <c r="L994" s="118"/>
      <c r="M994" s="79"/>
      <c r="N994" s="57"/>
      <c r="O994" s="58"/>
      <c r="P994" s="58"/>
      <c r="Q994" s="58"/>
      <c r="R994" s="58"/>
      <c r="S994" s="58"/>
      <c r="T994" s="58"/>
      <c r="U994" s="58"/>
      <c r="V994" s="58"/>
      <c r="W994" s="58"/>
      <c r="X994" s="58"/>
      <c r="Y994" s="58"/>
      <c r="Z994" s="58"/>
    </row>
    <row r="995" ht="15.75" customHeight="1">
      <c r="A995" s="58"/>
      <c r="B995" s="58"/>
      <c r="C995" s="118"/>
      <c r="D995" s="169"/>
      <c r="E995" s="170"/>
      <c r="F995" s="170"/>
      <c r="G995" s="170"/>
      <c r="H995" s="170"/>
      <c r="I995" s="118"/>
      <c r="J995" s="118"/>
      <c r="K995" s="118"/>
      <c r="L995" s="118"/>
      <c r="M995" s="79"/>
      <c r="N995" s="57"/>
      <c r="O995" s="58"/>
      <c r="P995" s="58"/>
      <c r="Q995" s="58"/>
      <c r="R995" s="58"/>
      <c r="S995" s="58"/>
      <c r="T995" s="58"/>
      <c r="U995" s="58"/>
      <c r="V995" s="58"/>
      <c r="W995" s="58"/>
      <c r="X995" s="58"/>
      <c r="Y995" s="58"/>
      <c r="Z995" s="58"/>
    </row>
    <row r="996" ht="15.75" customHeight="1">
      <c r="A996" s="58"/>
      <c r="B996" s="58"/>
      <c r="C996" s="118"/>
      <c r="D996" s="169"/>
      <c r="E996" s="170"/>
      <c r="F996" s="170"/>
      <c r="G996" s="170"/>
      <c r="H996" s="170"/>
      <c r="I996" s="118"/>
      <c r="J996" s="118"/>
      <c r="K996" s="118"/>
      <c r="L996" s="118"/>
      <c r="M996" s="79"/>
      <c r="N996" s="57"/>
      <c r="O996" s="58"/>
      <c r="P996" s="58"/>
      <c r="Q996" s="58"/>
      <c r="R996" s="58"/>
      <c r="S996" s="58"/>
      <c r="T996" s="58"/>
      <c r="U996" s="58"/>
      <c r="V996" s="58"/>
      <c r="W996" s="58"/>
      <c r="X996" s="58"/>
      <c r="Y996" s="58"/>
      <c r="Z996" s="58"/>
    </row>
    <row r="997" ht="15.75" customHeight="1">
      <c r="A997" s="58"/>
      <c r="B997" s="58"/>
      <c r="C997" s="118"/>
      <c r="D997" s="169"/>
      <c r="E997" s="170"/>
      <c r="F997" s="170"/>
      <c r="G997" s="170"/>
      <c r="H997" s="170"/>
      <c r="I997" s="118"/>
      <c r="J997" s="118"/>
      <c r="K997" s="118"/>
      <c r="L997" s="118"/>
      <c r="M997" s="79"/>
      <c r="N997" s="57"/>
      <c r="O997" s="58"/>
      <c r="P997" s="58"/>
      <c r="Q997" s="58"/>
      <c r="R997" s="58"/>
      <c r="S997" s="58"/>
      <c r="T997" s="58"/>
      <c r="U997" s="58"/>
      <c r="V997" s="58"/>
      <c r="W997" s="58"/>
      <c r="X997" s="58"/>
      <c r="Y997" s="58"/>
      <c r="Z997" s="58"/>
    </row>
    <row r="998" ht="15.75" customHeight="1">
      <c r="A998" s="58"/>
      <c r="B998" s="58"/>
      <c r="C998" s="118"/>
      <c r="D998" s="169"/>
      <c r="E998" s="170"/>
      <c r="F998" s="170"/>
      <c r="G998" s="170"/>
      <c r="H998" s="170"/>
      <c r="I998" s="118"/>
      <c r="J998" s="118"/>
      <c r="K998" s="118"/>
      <c r="L998" s="118"/>
      <c r="M998" s="79"/>
      <c r="N998" s="57"/>
      <c r="O998" s="58"/>
      <c r="P998" s="58"/>
      <c r="Q998" s="58"/>
      <c r="R998" s="58"/>
      <c r="S998" s="58"/>
      <c r="T998" s="58"/>
      <c r="U998" s="58"/>
      <c r="V998" s="58"/>
      <c r="W998" s="58"/>
      <c r="X998" s="58"/>
      <c r="Y998" s="58"/>
      <c r="Z998" s="58"/>
    </row>
    <row r="999" ht="15.75" customHeight="1">
      <c r="A999" s="58"/>
      <c r="B999" s="58"/>
      <c r="C999" s="118"/>
      <c r="D999" s="169"/>
      <c r="E999" s="170"/>
      <c r="F999" s="170"/>
      <c r="G999" s="170"/>
      <c r="H999" s="170"/>
      <c r="I999" s="118"/>
      <c r="J999" s="118"/>
      <c r="K999" s="118"/>
      <c r="L999" s="118"/>
      <c r="M999" s="79"/>
      <c r="N999" s="57"/>
      <c r="O999" s="58"/>
      <c r="P999" s="58"/>
      <c r="Q999" s="58"/>
      <c r="R999" s="58"/>
      <c r="S999" s="58"/>
      <c r="T999" s="58"/>
      <c r="U999" s="58"/>
      <c r="V999" s="58"/>
      <c r="W999" s="58"/>
      <c r="X999" s="58"/>
      <c r="Y999" s="58"/>
      <c r="Z999" s="58"/>
    </row>
    <row r="1000" ht="15.75" customHeight="1">
      <c r="A1000" s="58"/>
      <c r="B1000" s="58"/>
      <c r="C1000" s="118"/>
      <c r="D1000" s="169"/>
      <c r="E1000" s="170"/>
      <c r="F1000" s="170"/>
      <c r="G1000" s="170"/>
      <c r="H1000" s="170"/>
      <c r="I1000" s="118"/>
      <c r="J1000" s="118"/>
      <c r="K1000" s="118"/>
      <c r="L1000" s="118"/>
      <c r="M1000" s="79"/>
      <c r="N1000" s="57"/>
      <c r="O1000" s="58"/>
      <c r="P1000" s="58"/>
      <c r="Q1000" s="58"/>
      <c r="R1000" s="58"/>
      <c r="S1000" s="58"/>
      <c r="T1000" s="58"/>
      <c r="U1000" s="58"/>
      <c r="V1000" s="58"/>
      <c r="W1000" s="58"/>
      <c r="X1000" s="58"/>
      <c r="Y1000" s="58"/>
      <c r="Z1000" s="58"/>
    </row>
  </sheetData>
  <mergeCells count="8">
    <mergeCell ref="I1:L3"/>
    <mergeCell ref="A5:L5"/>
    <mergeCell ref="A6:A7"/>
    <mergeCell ref="B6:B7"/>
    <mergeCell ref="C6:C7"/>
    <mergeCell ref="D6:D7"/>
    <mergeCell ref="E6:H6"/>
    <mergeCell ref="I6:L6"/>
  </mergeCells>
  <printOptions gridLines="1"/>
  <pageMargins bottom="0.7480314960629921" footer="0.0" header="0.0" left="0.5511811023622047" right="0.4724409448818898" top="0.7480314960629921"/>
  <pageSetup fitToHeight="0" paperSize="9" orientation="landscape"/>
  <headerFooter>
    <oddFooter>&amp;LESTIMATE&amp;CPage &amp;P of &amp;REST/&amp;P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41.0" ySplit="5.0" topLeftCell="AP6" activePane="bottomRight" state="frozen"/>
      <selection activeCell="AP1" sqref="AP1" pane="topRight"/>
      <selection activeCell="A6" sqref="A6" pane="bottomLeft"/>
      <selection activeCell="AP6" sqref="AP6" pane="bottomRight"/>
    </sheetView>
  </sheetViews>
  <sheetFormatPr customHeight="1" defaultColWidth="14.43" defaultRowHeight="15.0"/>
  <cols>
    <col customWidth="1" min="1" max="2" width="8.71"/>
    <col customWidth="1" min="3" max="3" width="27.14"/>
    <col customWidth="1" min="4" max="4" width="10.43"/>
    <col customWidth="1" hidden="1" min="5" max="5" width="12.14"/>
    <col customWidth="1" hidden="1" min="6" max="6" width="29.43"/>
    <col customWidth="1" hidden="1" min="7" max="7" width="19.0"/>
    <col customWidth="1" hidden="1" min="8" max="8" width="18.57"/>
    <col customWidth="1" hidden="1" min="9" max="9" width="21.43"/>
    <col customWidth="1" hidden="1" min="10" max="10" width="18.57"/>
    <col customWidth="1" hidden="1" min="11" max="16" width="12.14"/>
    <col customWidth="1" hidden="1" min="17" max="17" width="13.86"/>
    <col customWidth="1" hidden="1" min="18" max="18" width="20.57"/>
    <col customWidth="1" hidden="1" min="19" max="21" width="12.14"/>
    <col customWidth="1" hidden="1" min="22" max="22" width="18.57"/>
    <col customWidth="1" hidden="1" min="23" max="23" width="12.14"/>
    <col customWidth="1" hidden="1" min="24" max="24" width="20.57"/>
    <col customWidth="1" hidden="1" min="25" max="25" width="18.57"/>
    <col customWidth="1" hidden="1" min="26" max="26" width="13.43"/>
    <col customWidth="1" hidden="1" min="27" max="27" width="20.57"/>
    <col customWidth="1" hidden="1" min="28" max="29" width="13.43"/>
    <col customWidth="1" hidden="1" min="30" max="30" width="18.57"/>
    <col customWidth="1" hidden="1" min="31" max="31" width="13.43"/>
    <col customWidth="1" hidden="1" min="32" max="34" width="18.57"/>
    <col customWidth="1" hidden="1" min="35" max="35" width="13.43"/>
    <col customWidth="1" hidden="1" min="36" max="36" width="20.57"/>
    <col customWidth="1" hidden="1" min="37" max="41" width="13.43"/>
    <col customWidth="1" min="42" max="50" width="13.43"/>
    <col customWidth="1" hidden="1" min="51" max="59" width="18.57"/>
    <col customWidth="1" min="60" max="60" width="18.57"/>
    <col customWidth="1" min="61" max="61" width="20.14"/>
    <col customWidth="1" min="62" max="62" width="15.43"/>
    <col customWidth="1" min="63" max="63" width="20.57"/>
    <col customWidth="1" min="64" max="64" width="15.43"/>
    <col customWidth="1" min="65" max="65" width="17.86"/>
    <col customWidth="1" min="66" max="68" width="15.43"/>
    <col customWidth="1" min="69" max="69" width="23.0"/>
    <col customWidth="1" hidden="1" min="70" max="70" width="14.86"/>
    <col customWidth="1" hidden="1" min="71" max="71" width="13.0"/>
    <col customWidth="1" hidden="1" min="72" max="72" width="15.29"/>
    <col customWidth="1" hidden="1" min="73" max="73" width="20.57"/>
    <col customWidth="1" hidden="1" min="74" max="74" width="15.0"/>
    <col customWidth="1" min="75" max="75" width="19.0"/>
    <col customWidth="1" min="76" max="76" width="13.43"/>
    <col customWidth="1" min="77" max="77" width="14.14"/>
    <col customWidth="1" min="78" max="78" width="16.43"/>
  </cols>
  <sheetData>
    <row r="1" ht="18.75" customHeight="1">
      <c r="A1" s="172" t="s">
        <v>562</v>
      </c>
    </row>
    <row r="2" ht="18.0" customHeight="1"/>
    <row r="3" ht="18.0" customHeight="1">
      <c r="A3" s="172" t="s">
        <v>563</v>
      </c>
      <c r="F3" s="172" t="s">
        <v>564</v>
      </c>
      <c r="O3" s="172" t="s">
        <v>565</v>
      </c>
      <c r="X3" s="172" t="s">
        <v>566</v>
      </c>
      <c r="AG3" s="172" t="s">
        <v>567</v>
      </c>
      <c r="AP3" s="172" t="s">
        <v>568</v>
      </c>
      <c r="AY3" s="172" t="s">
        <v>569</v>
      </c>
      <c r="BH3" s="172" t="s">
        <v>570</v>
      </c>
    </row>
    <row r="4" ht="53.25" customHeight="1">
      <c r="C4" s="172" t="s">
        <v>571</v>
      </c>
      <c r="D4" s="172" t="s">
        <v>572</v>
      </c>
      <c r="E4" s="172" t="s">
        <v>573</v>
      </c>
      <c r="F4" s="172" t="s">
        <v>574</v>
      </c>
      <c r="G4" s="172" t="s">
        <v>575</v>
      </c>
      <c r="H4" s="172" t="s">
        <v>576</v>
      </c>
      <c r="I4" s="172" t="s">
        <v>577</v>
      </c>
      <c r="J4" s="172" t="s">
        <v>578</v>
      </c>
      <c r="K4" s="172" t="s">
        <v>579</v>
      </c>
      <c r="L4" s="172" t="s">
        <v>580</v>
      </c>
      <c r="M4" s="172" t="s">
        <v>581</v>
      </c>
      <c r="N4" s="172" t="s">
        <v>582</v>
      </c>
      <c r="O4" s="172" t="s">
        <v>574</v>
      </c>
      <c r="P4" s="172" t="s">
        <v>575</v>
      </c>
      <c r="Q4" s="172" t="s">
        <v>576</v>
      </c>
      <c r="R4" s="172" t="s">
        <v>577</v>
      </c>
      <c r="S4" s="172" t="s">
        <v>578</v>
      </c>
      <c r="T4" s="172" t="s">
        <v>579</v>
      </c>
      <c r="U4" s="172" t="s">
        <v>580</v>
      </c>
      <c r="V4" s="172" t="s">
        <v>581</v>
      </c>
      <c r="W4" s="172" t="s">
        <v>582</v>
      </c>
      <c r="X4" s="172" t="s">
        <v>574</v>
      </c>
      <c r="Y4" s="172" t="s">
        <v>575</v>
      </c>
      <c r="Z4" s="172" t="s">
        <v>576</v>
      </c>
      <c r="AA4" s="172" t="s">
        <v>577</v>
      </c>
      <c r="AB4" s="172" t="s">
        <v>578</v>
      </c>
      <c r="AC4" s="172" t="s">
        <v>579</v>
      </c>
      <c r="AD4" s="172" t="s">
        <v>580</v>
      </c>
      <c r="AE4" s="172" t="s">
        <v>581</v>
      </c>
      <c r="AF4" s="172" t="s">
        <v>582</v>
      </c>
      <c r="AG4" s="172" t="s">
        <v>574</v>
      </c>
      <c r="AH4" s="172" t="s">
        <v>575</v>
      </c>
      <c r="AI4" s="172" t="s">
        <v>576</v>
      </c>
      <c r="AJ4" s="172" t="s">
        <v>577</v>
      </c>
      <c r="AK4" s="172" t="s">
        <v>578</v>
      </c>
      <c r="AL4" s="172" t="s">
        <v>579</v>
      </c>
      <c r="AM4" s="172" t="s">
        <v>580</v>
      </c>
      <c r="AN4" s="172" t="s">
        <v>581</v>
      </c>
      <c r="AO4" s="172" t="s">
        <v>582</v>
      </c>
      <c r="AP4" s="172" t="s">
        <v>574</v>
      </c>
      <c r="AQ4" s="172" t="s">
        <v>575</v>
      </c>
      <c r="AR4" s="172" t="s">
        <v>576</v>
      </c>
      <c r="AS4" s="172" t="s">
        <v>577</v>
      </c>
      <c r="AT4" s="172" t="s">
        <v>578</v>
      </c>
      <c r="AU4" s="172" t="s">
        <v>579</v>
      </c>
      <c r="AV4" s="172" t="s">
        <v>580</v>
      </c>
      <c r="AW4" s="172" t="s">
        <v>581</v>
      </c>
      <c r="AX4" s="172" t="s">
        <v>582</v>
      </c>
      <c r="AY4" s="172" t="s">
        <v>574</v>
      </c>
      <c r="AZ4" s="172" t="s">
        <v>575</v>
      </c>
      <c r="BA4" s="172" t="s">
        <v>576</v>
      </c>
      <c r="BB4" s="172" t="s">
        <v>577</v>
      </c>
      <c r="BC4" s="172" t="s">
        <v>578</v>
      </c>
      <c r="BD4" s="172" t="s">
        <v>579</v>
      </c>
      <c r="BE4" s="172" t="s">
        <v>580</v>
      </c>
      <c r="BF4" s="172" t="s">
        <v>581</v>
      </c>
      <c r="BG4" s="172" t="s">
        <v>582</v>
      </c>
      <c r="BH4" s="172" t="s">
        <v>574</v>
      </c>
      <c r="BI4" s="172" t="s">
        <v>575</v>
      </c>
      <c r="BJ4" s="172" t="s">
        <v>576</v>
      </c>
      <c r="BK4" s="172" t="s">
        <v>577</v>
      </c>
      <c r="BL4" s="172" t="s">
        <v>578</v>
      </c>
      <c r="BM4" s="172" t="s">
        <v>579</v>
      </c>
      <c r="BN4" s="172" t="s">
        <v>580</v>
      </c>
      <c r="BO4" s="172" t="s">
        <v>581</v>
      </c>
      <c r="BP4" s="172" t="s">
        <v>582</v>
      </c>
      <c r="BQ4" s="172" t="s">
        <v>583</v>
      </c>
      <c r="BR4" s="172" t="s">
        <v>584</v>
      </c>
      <c r="BS4" s="172" t="s">
        <v>585</v>
      </c>
      <c r="BT4" s="172" t="s">
        <v>586</v>
      </c>
      <c r="BU4" s="172" t="s">
        <v>587</v>
      </c>
      <c r="BV4" s="172" t="s">
        <v>588</v>
      </c>
    </row>
    <row r="5" ht="18.75" customHeight="1">
      <c r="F5" s="172" t="s">
        <v>589</v>
      </c>
      <c r="G5" s="172" t="s">
        <v>589</v>
      </c>
      <c r="H5" s="172" t="s">
        <v>589</v>
      </c>
      <c r="I5" s="172" t="s">
        <v>589</v>
      </c>
      <c r="J5" s="172" t="s">
        <v>589</v>
      </c>
      <c r="K5" s="172" t="s">
        <v>589</v>
      </c>
      <c r="L5" s="172" t="s">
        <v>589</v>
      </c>
      <c r="M5" s="172" t="s">
        <v>589</v>
      </c>
      <c r="N5" s="172" t="s">
        <v>589</v>
      </c>
      <c r="O5" s="172" t="s">
        <v>589</v>
      </c>
      <c r="P5" s="172" t="s">
        <v>589</v>
      </c>
      <c r="Q5" s="172" t="s">
        <v>589</v>
      </c>
      <c r="R5" s="172" t="s">
        <v>589</v>
      </c>
      <c r="S5" s="172" t="s">
        <v>589</v>
      </c>
      <c r="T5" s="172" t="s">
        <v>589</v>
      </c>
      <c r="U5" s="172" t="s">
        <v>589</v>
      </c>
      <c r="V5" s="172" t="s">
        <v>589</v>
      </c>
      <c r="W5" s="172" t="s">
        <v>589</v>
      </c>
      <c r="X5" s="172" t="s">
        <v>589</v>
      </c>
      <c r="Y5" s="172" t="s">
        <v>589</v>
      </c>
      <c r="Z5" s="172" t="s">
        <v>589</v>
      </c>
      <c r="AA5" s="172" t="s">
        <v>589</v>
      </c>
      <c r="AB5" s="172" t="s">
        <v>589</v>
      </c>
      <c r="AC5" s="172" t="s">
        <v>589</v>
      </c>
      <c r="AD5" s="172" t="s">
        <v>589</v>
      </c>
      <c r="AE5" s="172" t="s">
        <v>589</v>
      </c>
      <c r="AF5" s="172" t="s">
        <v>589</v>
      </c>
      <c r="AG5" s="172" t="s">
        <v>589</v>
      </c>
      <c r="AH5" s="172" t="s">
        <v>589</v>
      </c>
      <c r="AI5" s="172" t="s">
        <v>589</v>
      </c>
      <c r="AJ5" s="172" t="s">
        <v>589</v>
      </c>
      <c r="AK5" s="172" t="s">
        <v>589</v>
      </c>
      <c r="AL5" s="172" t="s">
        <v>589</v>
      </c>
      <c r="AM5" s="172" t="s">
        <v>589</v>
      </c>
      <c r="AN5" s="172" t="s">
        <v>589</v>
      </c>
      <c r="AO5" s="172" t="s">
        <v>589</v>
      </c>
      <c r="AY5" s="172" t="s">
        <v>589</v>
      </c>
      <c r="AZ5" s="172" t="s">
        <v>589</v>
      </c>
      <c r="BA5" s="172" t="s">
        <v>589</v>
      </c>
      <c r="BB5" s="172" t="s">
        <v>589</v>
      </c>
      <c r="BC5" s="172" t="s">
        <v>589</v>
      </c>
      <c r="BD5" s="172" t="s">
        <v>589</v>
      </c>
      <c r="BE5" s="172" t="s">
        <v>589</v>
      </c>
      <c r="BF5" s="172" t="s">
        <v>589</v>
      </c>
      <c r="BG5" s="172" t="s">
        <v>589</v>
      </c>
      <c r="BH5" s="172" t="s">
        <v>589</v>
      </c>
      <c r="BI5" s="172" t="s">
        <v>589</v>
      </c>
      <c r="BJ5" s="172" t="s">
        <v>589</v>
      </c>
      <c r="BK5" s="172" t="s">
        <v>589</v>
      </c>
      <c r="BL5" s="172" t="s">
        <v>589</v>
      </c>
      <c r="BM5" s="172" t="s">
        <v>589</v>
      </c>
      <c r="BN5" s="172" t="s">
        <v>589</v>
      </c>
      <c r="BO5" s="172" t="s">
        <v>589</v>
      </c>
      <c r="BP5" s="172" t="s">
        <v>589</v>
      </c>
      <c r="BQ5" s="172" t="s">
        <v>589</v>
      </c>
    </row>
    <row r="6" ht="18.0" customHeight="1">
      <c r="E6" s="172">
        <f>E7+D7</f>
        <v>175.65</v>
      </c>
    </row>
    <row r="7" ht="18.0" customHeight="1">
      <c r="A7" s="172">
        <v>58.0</v>
      </c>
      <c r="C7" s="172" t="s">
        <v>590</v>
      </c>
      <c r="D7" s="172">
        <v>4.4</v>
      </c>
      <c r="E7" s="172">
        <f t="shared" ref="E7:E8" si="1">D8+E8</f>
        <v>171.25</v>
      </c>
    </row>
    <row r="8" ht="18.0" customHeight="1">
      <c r="A8" s="172">
        <v>57.0</v>
      </c>
      <c r="C8" s="172" t="s">
        <v>591</v>
      </c>
      <c r="D8" s="172">
        <v>2.95</v>
      </c>
      <c r="E8" s="172">
        <f t="shared" si="1"/>
        <v>168.3</v>
      </c>
      <c r="I8" s="172">
        <v>548.31</v>
      </c>
      <c r="R8" s="172">
        <f t="shared" ref="R8:R16" si="2">SUM(I8)*1.69</f>
        <v>926.6439</v>
      </c>
      <c r="AA8" s="172">
        <v>595.75</v>
      </c>
      <c r="AJ8" s="172">
        <v>592.69</v>
      </c>
      <c r="AS8" s="172">
        <v>8.0</v>
      </c>
      <c r="BB8" s="172">
        <v>179.58</v>
      </c>
      <c r="BK8" s="172">
        <v>801.42</v>
      </c>
    </row>
    <row r="9" ht="18.0" customHeight="1">
      <c r="A9" s="172">
        <v>56.0</v>
      </c>
      <c r="C9" s="172" t="s">
        <v>592</v>
      </c>
      <c r="D9" s="172">
        <f t="shared" ref="D9:D14" si="3">D10</f>
        <v>2.95</v>
      </c>
      <c r="E9" s="172">
        <f t="shared" ref="E9:E20" si="4">E10+D10</f>
        <v>165.35</v>
      </c>
      <c r="I9" s="172">
        <v>548.31</v>
      </c>
      <c r="R9" s="172">
        <f t="shared" si="2"/>
        <v>926.6439</v>
      </c>
      <c r="AA9" s="172">
        <v>595.75</v>
      </c>
      <c r="AJ9" s="172">
        <v>592.69</v>
      </c>
      <c r="AS9" s="172">
        <v>8.0</v>
      </c>
      <c r="BB9" s="172">
        <f t="shared" ref="BB9:BB13" si="5">BB8</f>
        <v>179.58</v>
      </c>
      <c r="BK9" s="172">
        <f t="shared" ref="BK9:BK17" si="6">BK8</f>
        <v>801.42</v>
      </c>
    </row>
    <row r="10" ht="18.0" customHeight="1">
      <c r="A10" s="172">
        <v>55.0</v>
      </c>
      <c r="C10" s="172" t="s">
        <v>593</v>
      </c>
      <c r="D10" s="172">
        <f t="shared" si="3"/>
        <v>2.95</v>
      </c>
      <c r="E10" s="172">
        <f t="shared" si="4"/>
        <v>162.4</v>
      </c>
      <c r="I10" s="172">
        <v>548.31</v>
      </c>
      <c r="R10" s="172">
        <f t="shared" si="2"/>
        <v>926.6439</v>
      </c>
      <c r="AA10" s="172">
        <v>595.75</v>
      </c>
      <c r="AJ10" s="172">
        <v>592.69</v>
      </c>
      <c r="AS10" s="172">
        <v>8.0</v>
      </c>
      <c r="BB10" s="172">
        <f t="shared" si="5"/>
        <v>179.58</v>
      </c>
      <c r="BK10" s="172">
        <f t="shared" si="6"/>
        <v>801.42</v>
      </c>
    </row>
    <row r="11" ht="18.0" customHeight="1">
      <c r="A11" s="172">
        <v>54.0</v>
      </c>
      <c r="C11" s="172" t="s">
        <v>594</v>
      </c>
      <c r="D11" s="172">
        <f t="shared" si="3"/>
        <v>2.95</v>
      </c>
      <c r="E11" s="172">
        <f t="shared" si="4"/>
        <v>159.45</v>
      </c>
      <c r="I11" s="172">
        <v>548.31</v>
      </c>
      <c r="R11" s="172">
        <f t="shared" si="2"/>
        <v>926.6439</v>
      </c>
      <c r="AA11" s="172">
        <v>595.75</v>
      </c>
      <c r="AJ11" s="172">
        <v>592.69</v>
      </c>
      <c r="AS11" s="172">
        <v>8.0</v>
      </c>
      <c r="BB11" s="172">
        <f t="shared" si="5"/>
        <v>179.58</v>
      </c>
      <c r="BK11" s="172">
        <f t="shared" si="6"/>
        <v>801.42</v>
      </c>
    </row>
    <row r="12" ht="18.0" customHeight="1">
      <c r="A12" s="172">
        <v>53.0</v>
      </c>
      <c r="C12" s="172" t="s">
        <v>595</v>
      </c>
      <c r="D12" s="172">
        <f t="shared" si="3"/>
        <v>2.95</v>
      </c>
      <c r="E12" s="172">
        <f t="shared" si="4"/>
        <v>156.5</v>
      </c>
      <c r="I12" s="172">
        <v>548.31</v>
      </c>
      <c r="R12" s="172">
        <f t="shared" si="2"/>
        <v>926.6439</v>
      </c>
      <c r="AA12" s="172">
        <v>595.75</v>
      </c>
      <c r="AJ12" s="172">
        <v>592.69</v>
      </c>
      <c r="AS12" s="172">
        <v>8.0</v>
      </c>
      <c r="BB12" s="172">
        <f t="shared" si="5"/>
        <v>179.58</v>
      </c>
      <c r="BK12" s="172">
        <f t="shared" si="6"/>
        <v>801.42</v>
      </c>
    </row>
    <row r="13" ht="18.0" customHeight="1">
      <c r="A13" s="172">
        <v>52.0</v>
      </c>
      <c r="C13" s="172" t="s">
        <v>596</v>
      </c>
      <c r="D13" s="172">
        <f t="shared" si="3"/>
        <v>2.95</v>
      </c>
      <c r="E13" s="172">
        <f t="shared" si="4"/>
        <v>153.55</v>
      </c>
      <c r="I13" s="172">
        <v>548.31</v>
      </c>
      <c r="R13" s="172">
        <f t="shared" si="2"/>
        <v>926.6439</v>
      </c>
      <c r="AA13" s="172">
        <v>595.75</v>
      </c>
      <c r="AJ13" s="172">
        <v>592.69</v>
      </c>
      <c r="AS13" s="172">
        <v>8.0</v>
      </c>
      <c r="BB13" s="172">
        <f t="shared" si="5"/>
        <v>179.58</v>
      </c>
      <c r="BK13" s="172">
        <f t="shared" si="6"/>
        <v>801.42</v>
      </c>
    </row>
    <row r="14" ht="18.0" customHeight="1">
      <c r="A14" s="172">
        <v>51.0</v>
      </c>
      <c r="C14" s="172" t="s">
        <v>597</v>
      </c>
      <c r="D14" s="172">
        <f t="shared" si="3"/>
        <v>2.95</v>
      </c>
      <c r="E14" s="172">
        <f t="shared" si="4"/>
        <v>150.6</v>
      </c>
      <c r="I14" s="172">
        <v>418.25</v>
      </c>
      <c r="R14" s="172">
        <f t="shared" si="2"/>
        <v>706.8425</v>
      </c>
      <c r="AA14" s="172">
        <v>450.71</v>
      </c>
      <c r="AJ14" s="172">
        <v>447.65</v>
      </c>
      <c r="AS14" s="172">
        <v>6.0</v>
      </c>
      <c r="BB14" s="172">
        <f>BB9</f>
        <v>179.58</v>
      </c>
      <c r="BK14" s="172">
        <f t="shared" si="6"/>
        <v>801.42</v>
      </c>
    </row>
    <row r="15" ht="18.0" customHeight="1">
      <c r="A15" s="172">
        <v>50.0</v>
      </c>
      <c r="C15" s="172" t="s">
        <v>598</v>
      </c>
      <c r="D15" s="172">
        <v>2.95</v>
      </c>
      <c r="E15" s="172">
        <f t="shared" si="4"/>
        <v>147.65</v>
      </c>
      <c r="I15" s="172">
        <v>548.31</v>
      </c>
      <c r="R15" s="172">
        <f t="shared" si="2"/>
        <v>926.6439</v>
      </c>
      <c r="AA15" s="172">
        <v>595.75</v>
      </c>
      <c r="AJ15" s="172">
        <v>592.69</v>
      </c>
      <c r="AS15" s="172">
        <v>8.0</v>
      </c>
      <c r="BB15" s="172">
        <f>BB8</f>
        <v>179.58</v>
      </c>
      <c r="BK15" s="172">
        <f t="shared" si="6"/>
        <v>801.42</v>
      </c>
    </row>
    <row r="16" ht="18.0" customHeight="1">
      <c r="A16" s="172">
        <v>49.0</v>
      </c>
      <c r="C16" s="172" t="s">
        <v>599</v>
      </c>
      <c r="D16" s="172">
        <v>2.95</v>
      </c>
      <c r="E16" s="172">
        <f t="shared" si="4"/>
        <v>144.7</v>
      </c>
      <c r="I16" s="172">
        <v>548.31</v>
      </c>
      <c r="R16" s="172">
        <f t="shared" si="2"/>
        <v>926.6439</v>
      </c>
      <c r="AA16" s="172">
        <v>595.75</v>
      </c>
      <c r="AJ16" s="172">
        <v>592.69</v>
      </c>
      <c r="AS16" s="172">
        <v>8.0</v>
      </c>
      <c r="BB16" s="172">
        <f>BB8</f>
        <v>179.58</v>
      </c>
      <c r="BK16" s="172">
        <f t="shared" si="6"/>
        <v>801.42</v>
      </c>
    </row>
    <row r="17" ht="18.0" customHeight="1">
      <c r="A17" s="172">
        <v>48.0</v>
      </c>
      <c r="C17" s="172" t="s">
        <v>600</v>
      </c>
      <c r="D17" s="172">
        <v>1.8</v>
      </c>
      <c r="E17" s="172">
        <f t="shared" si="4"/>
        <v>142.9</v>
      </c>
      <c r="I17" s="172">
        <v>0.0</v>
      </c>
      <c r="R17" s="172">
        <v>0.0</v>
      </c>
      <c r="AA17" s="172">
        <v>0.0</v>
      </c>
      <c r="AJ17" s="172">
        <f t="shared" ref="AJ17:AJ18" si="7">AA17/1.35</f>
        <v>0</v>
      </c>
      <c r="AS17" s="172">
        <v>0.0</v>
      </c>
      <c r="BB17" s="172">
        <f>BB8</f>
        <v>179.58</v>
      </c>
      <c r="BK17" s="172">
        <f t="shared" si="6"/>
        <v>801.42</v>
      </c>
    </row>
    <row r="18" ht="18.0" customHeight="1">
      <c r="A18" s="172">
        <v>47.0</v>
      </c>
      <c r="C18" s="172" t="s">
        <v>601</v>
      </c>
      <c r="D18" s="172">
        <v>1.8</v>
      </c>
      <c r="E18" s="172">
        <f t="shared" si="4"/>
        <v>141.1</v>
      </c>
      <c r="I18" s="172">
        <v>0.0</v>
      </c>
      <c r="R18" s="172">
        <v>0.0</v>
      </c>
      <c r="AA18" s="172">
        <v>0.0</v>
      </c>
      <c r="AJ18" s="172">
        <f t="shared" si="7"/>
        <v>0</v>
      </c>
      <c r="AS18" s="172">
        <v>0.0</v>
      </c>
      <c r="BK18" s="172">
        <v>0.0</v>
      </c>
    </row>
    <row r="19" ht="18.0" customHeight="1">
      <c r="A19" s="172">
        <v>46.0</v>
      </c>
      <c r="C19" s="172" t="s">
        <v>602</v>
      </c>
      <c r="D19" s="172">
        <f t="shared" ref="D19:D20" si="8">D20</f>
        <v>2.95</v>
      </c>
      <c r="E19" s="172">
        <f t="shared" si="4"/>
        <v>138.15</v>
      </c>
      <c r="I19" s="172">
        <v>548.31</v>
      </c>
      <c r="R19" s="172">
        <f t="shared" ref="R19:R41" si="9">SUM(I19)*1.69</f>
        <v>926.6439</v>
      </c>
      <c r="AA19" s="172">
        <v>595.75</v>
      </c>
      <c r="AJ19" s="172">
        <v>592.69</v>
      </c>
      <c r="AS19" s="172">
        <v>8.0</v>
      </c>
      <c r="BB19" s="172">
        <f t="shared" ref="BB19:BB22" si="10">BB8</f>
        <v>179.58</v>
      </c>
      <c r="BK19" s="172">
        <f>BK8</f>
        <v>801.42</v>
      </c>
    </row>
    <row r="20" ht="18.0" customHeight="1">
      <c r="A20" s="172">
        <v>45.0</v>
      </c>
      <c r="C20" s="172" t="s">
        <v>603</v>
      </c>
      <c r="D20" s="172">
        <f t="shared" si="8"/>
        <v>2.95</v>
      </c>
      <c r="E20" s="172">
        <f t="shared" si="4"/>
        <v>135.2</v>
      </c>
      <c r="I20" s="172">
        <v>548.31</v>
      </c>
      <c r="R20" s="172">
        <f t="shared" si="9"/>
        <v>926.6439</v>
      </c>
      <c r="AA20" s="172">
        <v>595.75</v>
      </c>
      <c r="AJ20" s="172">
        <v>592.69</v>
      </c>
      <c r="AS20" s="172">
        <v>8.0</v>
      </c>
      <c r="BB20" s="172">
        <f t="shared" si="10"/>
        <v>179.58</v>
      </c>
      <c r="BK20" s="172">
        <f t="shared" ref="BK20:BK42" si="11">BK19</f>
        <v>801.42</v>
      </c>
    </row>
    <row r="21" ht="18.0" customHeight="1">
      <c r="A21" s="172">
        <v>44.0</v>
      </c>
      <c r="C21" s="172" t="s">
        <v>604</v>
      </c>
      <c r="D21" s="172">
        <v>2.95</v>
      </c>
      <c r="E21" s="172">
        <f t="shared" ref="E21:E22" si="12">D22+E22</f>
        <v>132.25</v>
      </c>
      <c r="I21" s="172">
        <v>548.31</v>
      </c>
      <c r="R21" s="172">
        <f t="shared" si="9"/>
        <v>926.6439</v>
      </c>
      <c r="AA21" s="172">
        <v>595.75</v>
      </c>
      <c r="AJ21" s="172">
        <v>592.69</v>
      </c>
      <c r="AS21" s="172">
        <v>8.0</v>
      </c>
      <c r="BB21" s="172">
        <f t="shared" si="10"/>
        <v>179.58</v>
      </c>
      <c r="BK21" s="172">
        <f t="shared" si="11"/>
        <v>801.42</v>
      </c>
      <c r="BR21" s="172">
        <v>9770.0</v>
      </c>
      <c r="BS21" s="172">
        <v>0.0</v>
      </c>
      <c r="BT21" s="172">
        <v>8168.3168000000005</v>
      </c>
      <c r="BU21" s="172">
        <v>1601.683199999999</v>
      </c>
      <c r="BV21" s="172">
        <v>2744.60472</v>
      </c>
    </row>
    <row r="22" ht="18.0" customHeight="1">
      <c r="A22" s="172">
        <v>43.0</v>
      </c>
      <c r="C22" s="172" t="s">
        <v>605</v>
      </c>
      <c r="D22" s="172">
        <f t="shared" ref="D22:D40" si="13">D23</f>
        <v>2.95</v>
      </c>
      <c r="E22" s="172">
        <f t="shared" si="12"/>
        <v>129.3</v>
      </c>
      <c r="I22" s="172">
        <v>548.31</v>
      </c>
      <c r="R22" s="172">
        <f t="shared" si="9"/>
        <v>926.6439</v>
      </c>
      <c r="AA22" s="172">
        <v>595.75</v>
      </c>
      <c r="AJ22" s="172">
        <v>592.69</v>
      </c>
      <c r="AS22" s="172">
        <v>8.0</v>
      </c>
      <c r="BB22" s="172">
        <f t="shared" si="10"/>
        <v>179.58</v>
      </c>
      <c r="BK22" s="172">
        <f t="shared" si="11"/>
        <v>801.42</v>
      </c>
      <c r="BR22" s="172">
        <v>9770.0</v>
      </c>
      <c r="BS22" s="172">
        <v>0.0</v>
      </c>
      <c r="BT22" s="172">
        <v>6973.81208</v>
      </c>
      <c r="BU22" s="172">
        <v>2796.187919999999</v>
      </c>
      <c r="BV22" s="172">
        <v>2744.776944</v>
      </c>
    </row>
    <row r="23" ht="18.0" customHeight="1">
      <c r="A23" s="172">
        <v>42.0</v>
      </c>
      <c r="C23" s="172" t="s">
        <v>606</v>
      </c>
      <c r="D23" s="172">
        <f t="shared" si="13"/>
        <v>2.95</v>
      </c>
      <c r="E23" s="172">
        <f t="shared" ref="E23:E25" si="14">E24+D24</f>
        <v>126.35</v>
      </c>
      <c r="I23" s="172">
        <v>418.25</v>
      </c>
      <c r="R23" s="172">
        <f t="shared" si="9"/>
        <v>706.8425</v>
      </c>
      <c r="AA23" s="172">
        <f>AA14</f>
        <v>450.71</v>
      </c>
      <c r="AJ23" s="172">
        <v>447.65</v>
      </c>
      <c r="AS23" s="172">
        <v>6.0</v>
      </c>
      <c r="BB23" s="172">
        <f t="shared" ref="BB23:BB29" si="15">BB22</f>
        <v>179.58</v>
      </c>
      <c r="BK23" s="172">
        <f t="shared" si="11"/>
        <v>801.42</v>
      </c>
      <c r="BR23" s="172">
        <v>9770.0</v>
      </c>
      <c r="BS23" s="172">
        <v>0.0</v>
      </c>
      <c r="BT23" s="172">
        <v>8168.3168000000005</v>
      </c>
      <c r="BU23" s="172">
        <v>1601.683199999999</v>
      </c>
      <c r="BV23" s="172">
        <v>2744.60472</v>
      </c>
    </row>
    <row r="24" ht="18.0" customHeight="1">
      <c r="A24" s="172">
        <v>41.0</v>
      </c>
      <c r="C24" s="172" t="s">
        <v>607</v>
      </c>
      <c r="D24" s="172">
        <f t="shared" si="13"/>
        <v>2.95</v>
      </c>
      <c r="E24" s="172">
        <f t="shared" si="14"/>
        <v>123.4</v>
      </c>
      <c r="I24" s="172">
        <v>548.31</v>
      </c>
      <c r="R24" s="172">
        <f t="shared" si="9"/>
        <v>926.6439</v>
      </c>
      <c r="AA24" s="172">
        <v>595.75</v>
      </c>
      <c r="AJ24" s="172">
        <v>592.69</v>
      </c>
      <c r="AS24" s="172">
        <v>8.0</v>
      </c>
      <c r="BB24" s="172">
        <f t="shared" si="15"/>
        <v>179.58</v>
      </c>
      <c r="BK24" s="172">
        <f t="shared" si="11"/>
        <v>801.42</v>
      </c>
      <c r="BR24" s="172">
        <v>9770.0</v>
      </c>
      <c r="BS24" s="172">
        <v>0.0</v>
      </c>
      <c r="BT24" s="172">
        <v>8168.3168000000005</v>
      </c>
      <c r="BU24" s="172">
        <v>1601.683199999999</v>
      </c>
      <c r="BV24" s="172">
        <v>2744.60472</v>
      </c>
    </row>
    <row r="25" ht="18.0" customHeight="1">
      <c r="A25" s="172">
        <v>40.0</v>
      </c>
      <c r="C25" s="172" t="s">
        <v>608</v>
      </c>
      <c r="D25" s="172">
        <f t="shared" si="13"/>
        <v>2.95</v>
      </c>
      <c r="E25" s="172">
        <f t="shared" si="14"/>
        <v>120.45</v>
      </c>
      <c r="I25" s="172">
        <v>548.31</v>
      </c>
      <c r="R25" s="172">
        <f t="shared" si="9"/>
        <v>926.6439</v>
      </c>
      <c r="AA25" s="172">
        <v>595.75</v>
      </c>
      <c r="AJ25" s="172">
        <v>592.69</v>
      </c>
      <c r="AS25" s="172">
        <v>8.0</v>
      </c>
      <c r="BB25" s="172">
        <f t="shared" si="15"/>
        <v>179.58</v>
      </c>
      <c r="BK25" s="172">
        <f t="shared" si="11"/>
        <v>801.42</v>
      </c>
      <c r="BR25" s="172">
        <v>9770.0</v>
      </c>
      <c r="BS25" s="172">
        <v>0.0</v>
      </c>
      <c r="BT25" s="172">
        <v>8168.3168000000005</v>
      </c>
      <c r="BU25" s="172">
        <v>1601.683199999999</v>
      </c>
      <c r="BV25" s="172">
        <v>2744.60472</v>
      </c>
    </row>
    <row r="26" ht="18.0" customHeight="1">
      <c r="A26" s="172">
        <v>39.0</v>
      </c>
      <c r="C26" s="172" t="s">
        <v>609</v>
      </c>
      <c r="D26" s="172">
        <f t="shared" si="13"/>
        <v>2.95</v>
      </c>
      <c r="E26" s="172">
        <f>D27+E27</f>
        <v>117.5</v>
      </c>
      <c r="I26" s="172">
        <v>548.31</v>
      </c>
      <c r="R26" s="172">
        <f t="shared" si="9"/>
        <v>926.6439</v>
      </c>
      <c r="AA26" s="172">
        <v>595.75</v>
      </c>
      <c r="AJ26" s="172">
        <v>592.69</v>
      </c>
      <c r="AS26" s="172">
        <v>8.0</v>
      </c>
      <c r="BB26" s="172">
        <f t="shared" si="15"/>
        <v>179.58</v>
      </c>
      <c r="BK26" s="172">
        <f t="shared" si="11"/>
        <v>801.42</v>
      </c>
      <c r="BR26" s="172">
        <v>9770.0</v>
      </c>
      <c r="BS26" s="172">
        <v>0.0</v>
      </c>
      <c r="BT26" s="172">
        <v>8168.3168000000005</v>
      </c>
      <c r="BU26" s="172">
        <v>1601.683199999999</v>
      </c>
      <c r="BV26" s="172">
        <v>2744.60472</v>
      </c>
    </row>
    <row r="27" ht="18.0" customHeight="1">
      <c r="A27" s="172">
        <v>38.0</v>
      </c>
      <c r="C27" s="172" t="s">
        <v>610</v>
      </c>
      <c r="D27" s="172">
        <f t="shared" si="13"/>
        <v>2.95</v>
      </c>
      <c r="E27" s="172">
        <f t="shared" ref="E27:E65" si="16">E28+D28</f>
        <v>114.55</v>
      </c>
      <c r="I27" s="172">
        <v>548.31</v>
      </c>
      <c r="R27" s="172">
        <f t="shared" si="9"/>
        <v>926.6439</v>
      </c>
      <c r="AA27" s="172">
        <v>595.75</v>
      </c>
      <c r="AJ27" s="172">
        <v>592.69</v>
      </c>
      <c r="AS27" s="172">
        <v>8.0</v>
      </c>
      <c r="BB27" s="172">
        <f t="shared" si="15"/>
        <v>179.58</v>
      </c>
      <c r="BK27" s="172">
        <f t="shared" si="11"/>
        <v>801.42</v>
      </c>
      <c r="BR27" s="172">
        <v>9770.0</v>
      </c>
      <c r="BS27" s="172">
        <v>0.0</v>
      </c>
      <c r="BT27" s="172">
        <v>8168.3168000000005</v>
      </c>
      <c r="BU27" s="172">
        <v>1601.683199999999</v>
      </c>
      <c r="BV27" s="172">
        <v>2744.60472</v>
      </c>
    </row>
    <row r="28" ht="18.0" customHeight="1">
      <c r="A28" s="172">
        <v>37.0</v>
      </c>
      <c r="C28" s="172" t="s">
        <v>611</v>
      </c>
      <c r="D28" s="172">
        <f t="shared" si="13"/>
        <v>2.95</v>
      </c>
      <c r="E28" s="172">
        <f t="shared" si="16"/>
        <v>111.6</v>
      </c>
      <c r="I28" s="172">
        <v>548.31</v>
      </c>
      <c r="R28" s="172">
        <f t="shared" si="9"/>
        <v>926.6439</v>
      </c>
      <c r="AA28" s="172">
        <v>595.75</v>
      </c>
      <c r="AJ28" s="172">
        <v>592.69</v>
      </c>
      <c r="AS28" s="172">
        <v>8.0</v>
      </c>
      <c r="BB28" s="172">
        <f t="shared" si="15"/>
        <v>179.58</v>
      </c>
      <c r="BK28" s="172">
        <f t="shared" si="11"/>
        <v>801.42</v>
      </c>
      <c r="BR28" s="172">
        <v>9770.0</v>
      </c>
      <c r="BS28" s="172">
        <v>0.0</v>
      </c>
      <c r="BT28" s="172">
        <v>8168.3168000000005</v>
      </c>
      <c r="BU28" s="172">
        <v>1601.683199999999</v>
      </c>
      <c r="BV28" s="172">
        <v>2744.60472</v>
      </c>
    </row>
    <row r="29" ht="18.0" customHeight="1">
      <c r="A29" s="172">
        <v>36.0</v>
      </c>
      <c r="C29" s="172" t="s">
        <v>612</v>
      </c>
      <c r="D29" s="172">
        <f t="shared" si="13"/>
        <v>2.95</v>
      </c>
      <c r="E29" s="172">
        <f t="shared" si="16"/>
        <v>108.65</v>
      </c>
      <c r="I29" s="172">
        <v>548.31</v>
      </c>
      <c r="R29" s="172">
        <f t="shared" si="9"/>
        <v>926.6439</v>
      </c>
      <c r="AA29" s="172">
        <v>595.75</v>
      </c>
      <c r="AJ29" s="172">
        <v>592.69</v>
      </c>
      <c r="AS29" s="172">
        <v>8.0</v>
      </c>
      <c r="BB29" s="172">
        <f t="shared" si="15"/>
        <v>179.58</v>
      </c>
      <c r="BK29" s="172">
        <f t="shared" si="11"/>
        <v>801.42</v>
      </c>
      <c r="BR29" s="172">
        <v>6950.0</v>
      </c>
      <c r="BS29" s="172">
        <v>2820.0</v>
      </c>
      <c r="BT29" s="172">
        <v>5563.81208</v>
      </c>
      <c r="BU29" s="172">
        <v>1386.1879199999998</v>
      </c>
      <c r="BV29" s="172">
        <v>5564.776944</v>
      </c>
    </row>
    <row r="30" ht="18.0" customHeight="1">
      <c r="A30" s="172">
        <v>35.0</v>
      </c>
      <c r="C30" s="172" t="s">
        <v>613</v>
      </c>
      <c r="D30" s="172">
        <f t="shared" si="13"/>
        <v>2.95</v>
      </c>
      <c r="E30" s="172">
        <f t="shared" si="16"/>
        <v>105.7</v>
      </c>
      <c r="I30" s="172">
        <v>418.25</v>
      </c>
      <c r="R30" s="172">
        <f t="shared" si="9"/>
        <v>706.8425</v>
      </c>
      <c r="AA30" s="172">
        <f>AA23</f>
        <v>450.71</v>
      </c>
      <c r="AJ30" s="172">
        <v>447.65</v>
      </c>
      <c r="AS30" s="172">
        <v>6.0</v>
      </c>
      <c r="BB30" s="172">
        <f>BB24</f>
        <v>179.58</v>
      </c>
      <c r="BK30" s="172">
        <f t="shared" si="11"/>
        <v>801.42</v>
      </c>
      <c r="BR30" s="172">
        <v>9770.0</v>
      </c>
      <c r="BS30" s="172">
        <v>0.0</v>
      </c>
      <c r="BT30" s="172">
        <v>8168.3168000000005</v>
      </c>
      <c r="BU30" s="172">
        <v>1601.683199999999</v>
      </c>
      <c r="BV30" s="172">
        <v>2744.60472</v>
      </c>
    </row>
    <row r="31" ht="18.0" customHeight="1">
      <c r="A31" s="172">
        <v>34.0</v>
      </c>
      <c r="C31" s="172" t="s">
        <v>614</v>
      </c>
      <c r="D31" s="172">
        <f t="shared" si="13"/>
        <v>2.95</v>
      </c>
      <c r="E31" s="172">
        <f t="shared" si="16"/>
        <v>102.75</v>
      </c>
      <c r="I31" s="172">
        <v>548.31</v>
      </c>
      <c r="R31" s="172">
        <f t="shared" si="9"/>
        <v>926.6439</v>
      </c>
      <c r="AA31" s="172">
        <v>595.75</v>
      </c>
      <c r="AJ31" s="172">
        <v>592.69</v>
      </c>
      <c r="AS31" s="172">
        <v>8.0</v>
      </c>
      <c r="BB31" s="172">
        <f t="shared" ref="BB31:BB42" si="17">BB30</f>
        <v>179.58</v>
      </c>
      <c r="BK31" s="172">
        <f t="shared" si="11"/>
        <v>801.42</v>
      </c>
      <c r="BR31" s="172">
        <v>9770.0</v>
      </c>
      <c r="BS31" s="172">
        <v>0.0</v>
      </c>
      <c r="BT31" s="172">
        <v>8168.3168000000005</v>
      </c>
      <c r="BU31" s="172">
        <v>1601.683199999999</v>
      </c>
      <c r="BV31" s="172">
        <v>2744.60472</v>
      </c>
    </row>
    <row r="32" ht="18.0" customHeight="1">
      <c r="A32" s="172">
        <v>33.0</v>
      </c>
      <c r="C32" s="172" t="s">
        <v>615</v>
      </c>
      <c r="D32" s="172">
        <f t="shared" si="13"/>
        <v>2.95</v>
      </c>
      <c r="E32" s="172">
        <f t="shared" si="16"/>
        <v>99.8</v>
      </c>
      <c r="I32" s="172">
        <v>548.31</v>
      </c>
      <c r="R32" s="172">
        <f t="shared" si="9"/>
        <v>926.6439</v>
      </c>
      <c r="AA32" s="172">
        <v>595.75</v>
      </c>
      <c r="AJ32" s="172">
        <v>592.69</v>
      </c>
      <c r="AS32" s="172">
        <v>8.0</v>
      </c>
      <c r="BB32" s="172">
        <f t="shared" si="17"/>
        <v>179.58</v>
      </c>
      <c r="BK32" s="172">
        <f t="shared" si="11"/>
        <v>801.42</v>
      </c>
      <c r="BR32" s="172">
        <v>9598.0</v>
      </c>
      <c r="BS32" s="172">
        <v>0.0</v>
      </c>
      <c r="BT32" s="172">
        <v>7996.3168000000005</v>
      </c>
      <c r="BU32" s="172">
        <v>1601.683199999999</v>
      </c>
      <c r="BV32" s="172">
        <v>2744.60472</v>
      </c>
    </row>
    <row r="33" ht="18.0" customHeight="1">
      <c r="A33" s="172">
        <v>32.0</v>
      </c>
      <c r="C33" s="172" t="s">
        <v>616</v>
      </c>
      <c r="D33" s="172">
        <f t="shared" si="13"/>
        <v>2.95</v>
      </c>
      <c r="E33" s="172">
        <f t="shared" si="16"/>
        <v>96.85</v>
      </c>
      <c r="I33" s="172">
        <v>548.31</v>
      </c>
      <c r="R33" s="172">
        <f t="shared" si="9"/>
        <v>926.6439</v>
      </c>
      <c r="AA33" s="172">
        <v>595.75</v>
      </c>
      <c r="AJ33" s="172">
        <v>592.69</v>
      </c>
      <c r="AS33" s="172">
        <v>8.0</v>
      </c>
      <c r="BB33" s="172">
        <f t="shared" si="17"/>
        <v>179.58</v>
      </c>
      <c r="BK33" s="172">
        <f t="shared" si="11"/>
        <v>801.42</v>
      </c>
      <c r="BR33" s="172">
        <v>9598.0</v>
      </c>
      <c r="BS33" s="172">
        <v>0.0</v>
      </c>
      <c r="BT33" s="172">
        <v>7996.3168000000005</v>
      </c>
      <c r="BU33" s="172">
        <v>1601.683199999999</v>
      </c>
      <c r="BV33" s="172">
        <v>2744.60472</v>
      </c>
    </row>
    <row r="34" ht="18.0" customHeight="1">
      <c r="A34" s="172">
        <v>31.0</v>
      </c>
      <c r="C34" s="172" t="s">
        <v>617</v>
      </c>
      <c r="D34" s="172">
        <f t="shared" si="13"/>
        <v>2.95</v>
      </c>
      <c r="E34" s="172">
        <f t="shared" si="16"/>
        <v>93.9</v>
      </c>
      <c r="I34" s="172">
        <v>548.31</v>
      </c>
      <c r="R34" s="172">
        <f t="shared" si="9"/>
        <v>926.6439</v>
      </c>
      <c r="AA34" s="172">
        <v>595.75</v>
      </c>
      <c r="AJ34" s="172">
        <v>592.69</v>
      </c>
      <c r="AS34" s="172">
        <v>8.0</v>
      </c>
      <c r="BB34" s="172">
        <f t="shared" si="17"/>
        <v>179.58</v>
      </c>
      <c r="BK34" s="172">
        <f t="shared" si="11"/>
        <v>801.42</v>
      </c>
      <c r="BR34" s="172">
        <v>9598.0</v>
      </c>
      <c r="BS34" s="172">
        <v>0.0</v>
      </c>
      <c r="BT34" s="172">
        <v>7996.3168000000005</v>
      </c>
      <c r="BU34" s="172">
        <v>1601.683199999999</v>
      </c>
      <c r="BV34" s="172">
        <v>2744.60472</v>
      </c>
    </row>
    <row r="35" ht="18.0" customHeight="1">
      <c r="A35" s="172">
        <v>30.0</v>
      </c>
      <c r="C35" s="172" t="s">
        <v>618</v>
      </c>
      <c r="D35" s="172">
        <f t="shared" si="13"/>
        <v>2.95</v>
      </c>
      <c r="E35" s="172">
        <f t="shared" si="16"/>
        <v>90.95</v>
      </c>
      <c r="I35" s="172">
        <v>548.31</v>
      </c>
      <c r="R35" s="172">
        <f t="shared" si="9"/>
        <v>926.6439</v>
      </c>
      <c r="AA35" s="172">
        <v>595.75</v>
      </c>
      <c r="AJ35" s="172">
        <v>592.69</v>
      </c>
      <c r="AS35" s="172">
        <v>8.0</v>
      </c>
      <c r="BB35" s="172">
        <f t="shared" si="17"/>
        <v>179.58</v>
      </c>
      <c r="BK35" s="172">
        <f t="shared" si="11"/>
        <v>801.42</v>
      </c>
      <c r="BR35" s="172">
        <v>9598.0</v>
      </c>
      <c r="BS35" s="172">
        <v>0.0</v>
      </c>
      <c r="BT35" s="172">
        <v>7996.3168000000005</v>
      </c>
      <c r="BU35" s="172">
        <v>1601.683199999999</v>
      </c>
      <c r="BV35" s="172">
        <v>2744.60472</v>
      </c>
    </row>
    <row r="36" ht="18.0" customHeight="1">
      <c r="A36" s="172">
        <v>29.0</v>
      </c>
      <c r="C36" s="172" t="s">
        <v>619</v>
      </c>
      <c r="D36" s="172">
        <f t="shared" si="13"/>
        <v>2.95</v>
      </c>
      <c r="E36" s="172">
        <f t="shared" si="16"/>
        <v>88</v>
      </c>
      <c r="I36" s="172">
        <v>548.31</v>
      </c>
      <c r="R36" s="172">
        <f t="shared" si="9"/>
        <v>926.6439</v>
      </c>
      <c r="AA36" s="172">
        <v>595.75</v>
      </c>
      <c r="AJ36" s="172">
        <v>592.69</v>
      </c>
      <c r="AS36" s="172">
        <v>8.0</v>
      </c>
      <c r="BB36" s="172">
        <f t="shared" si="17"/>
        <v>179.58</v>
      </c>
      <c r="BK36" s="172">
        <f t="shared" si="11"/>
        <v>801.42</v>
      </c>
      <c r="BR36" s="172">
        <v>6864.0</v>
      </c>
      <c r="BS36" s="172">
        <v>2734.0</v>
      </c>
      <c r="BT36" s="172">
        <v>5477.81208</v>
      </c>
      <c r="BU36" s="172">
        <v>1386.1879199999998</v>
      </c>
      <c r="BV36" s="172">
        <v>5478.776944</v>
      </c>
    </row>
    <row r="37" ht="18.0" customHeight="1">
      <c r="A37" s="172">
        <v>28.0</v>
      </c>
      <c r="C37" s="172" t="s">
        <v>620</v>
      </c>
      <c r="D37" s="172">
        <f t="shared" si="13"/>
        <v>2.95</v>
      </c>
      <c r="E37" s="172">
        <f t="shared" si="16"/>
        <v>85.05</v>
      </c>
      <c r="I37" s="172">
        <v>418.25</v>
      </c>
      <c r="R37" s="172">
        <f t="shared" si="9"/>
        <v>706.8425</v>
      </c>
      <c r="AA37" s="172">
        <f>AA30</f>
        <v>450.71</v>
      </c>
      <c r="AJ37" s="172">
        <v>447.65</v>
      </c>
      <c r="AS37" s="172">
        <v>6.0</v>
      </c>
      <c r="BB37" s="172">
        <f t="shared" si="17"/>
        <v>179.58</v>
      </c>
      <c r="BK37" s="172">
        <f t="shared" si="11"/>
        <v>801.42</v>
      </c>
      <c r="BR37" s="172">
        <v>9598.0</v>
      </c>
      <c r="BS37" s="172">
        <v>0.0</v>
      </c>
      <c r="BT37" s="172">
        <v>7996.3168000000005</v>
      </c>
      <c r="BU37" s="172">
        <v>1601.683199999999</v>
      </c>
      <c r="BV37" s="172">
        <v>2744.60472</v>
      </c>
    </row>
    <row r="38" ht="18.0" customHeight="1">
      <c r="A38" s="172">
        <v>27.0</v>
      </c>
      <c r="C38" s="172" t="s">
        <v>621</v>
      </c>
      <c r="D38" s="172">
        <f t="shared" si="13"/>
        <v>2.95</v>
      </c>
      <c r="E38" s="172">
        <f t="shared" si="16"/>
        <v>82.1</v>
      </c>
      <c r="I38" s="172">
        <v>548.31</v>
      </c>
      <c r="R38" s="172">
        <f t="shared" si="9"/>
        <v>926.6439</v>
      </c>
      <c r="AA38" s="172">
        <v>595.75</v>
      </c>
      <c r="AJ38" s="172">
        <v>592.69</v>
      </c>
      <c r="AS38" s="172">
        <v>8.0</v>
      </c>
      <c r="BB38" s="172">
        <f t="shared" si="17"/>
        <v>179.58</v>
      </c>
      <c r="BK38" s="172">
        <f t="shared" si="11"/>
        <v>801.42</v>
      </c>
      <c r="BR38" s="172">
        <v>9598.0</v>
      </c>
      <c r="BS38" s="172">
        <v>0.0</v>
      </c>
      <c r="BT38" s="172">
        <v>7996.3168000000005</v>
      </c>
      <c r="BU38" s="172">
        <v>1601.683199999999</v>
      </c>
      <c r="BV38" s="172">
        <v>2744.60472</v>
      </c>
    </row>
    <row r="39" ht="18.0" customHeight="1">
      <c r="A39" s="172">
        <v>26.0</v>
      </c>
      <c r="C39" s="172" t="s">
        <v>622</v>
      </c>
      <c r="D39" s="172">
        <f t="shared" si="13"/>
        <v>2.95</v>
      </c>
      <c r="E39" s="172">
        <f t="shared" si="16"/>
        <v>79.15</v>
      </c>
      <c r="I39" s="172">
        <v>548.31</v>
      </c>
      <c r="R39" s="172">
        <f t="shared" si="9"/>
        <v>926.6439</v>
      </c>
      <c r="AA39" s="172">
        <v>595.75</v>
      </c>
      <c r="AJ39" s="172">
        <v>592.69</v>
      </c>
      <c r="AS39" s="172">
        <v>8.0</v>
      </c>
      <c r="BB39" s="172">
        <f t="shared" si="17"/>
        <v>179.58</v>
      </c>
      <c r="BK39" s="172">
        <f t="shared" si="11"/>
        <v>801.42</v>
      </c>
      <c r="BR39" s="172">
        <v>9598.0</v>
      </c>
      <c r="BS39" s="172">
        <v>0.0</v>
      </c>
      <c r="BT39" s="172">
        <v>7996.3168000000005</v>
      </c>
      <c r="BU39" s="172">
        <v>1601.683199999999</v>
      </c>
      <c r="BV39" s="172">
        <v>2744.60472</v>
      </c>
    </row>
    <row r="40" ht="18.0" customHeight="1">
      <c r="A40" s="172">
        <v>25.0</v>
      </c>
      <c r="C40" s="172" t="s">
        <v>623</v>
      </c>
      <c r="D40" s="172">
        <f t="shared" si="13"/>
        <v>2.95</v>
      </c>
      <c r="E40" s="172">
        <f t="shared" si="16"/>
        <v>76.2</v>
      </c>
      <c r="I40" s="172">
        <v>548.31</v>
      </c>
      <c r="R40" s="172">
        <f t="shared" si="9"/>
        <v>926.6439</v>
      </c>
      <c r="AA40" s="172">
        <v>595.75</v>
      </c>
      <c r="AJ40" s="172">
        <v>592.69</v>
      </c>
      <c r="AS40" s="172">
        <v>8.0</v>
      </c>
      <c r="BB40" s="172">
        <f t="shared" si="17"/>
        <v>179.58</v>
      </c>
      <c r="BK40" s="172">
        <f t="shared" si="11"/>
        <v>801.42</v>
      </c>
      <c r="BR40" s="172">
        <v>9598.0</v>
      </c>
      <c r="BS40" s="172">
        <v>0.0</v>
      </c>
      <c r="BT40" s="172">
        <v>7996.3168000000005</v>
      </c>
      <c r="BU40" s="172">
        <v>1601.683199999999</v>
      </c>
      <c r="BV40" s="172">
        <v>2744.60472</v>
      </c>
    </row>
    <row r="41" ht="18.0" customHeight="1">
      <c r="A41" s="172">
        <v>24.0</v>
      </c>
      <c r="C41" s="172" t="s">
        <v>624</v>
      </c>
      <c r="D41" s="172">
        <v>2.95</v>
      </c>
      <c r="E41" s="172">
        <f t="shared" si="16"/>
        <v>73.25</v>
      </c>
      <c r="I41" s="172">
        <v>548.31</v>
      </c>
      <c r="R41" s="172">
        <f t="shared" si="9"/>
        <v>926.6439</v>
      </c>
      <c r="AA41" s="172">
        <v>595.75</v>
      </c>
      <c r="AJ41" s="172">
        <v>592.69</v>
      </c>
      <c r="AS41" s="172">
        <v>8.0</v>
      </c>
      <c r="BB41" s="172">
        <f t="shared" si="17"/>
        <v>179.58</v>
      </c>
      <c r="BK41" s="172">
        <f t="shared" si="11"/>
        <v>801.42</v>
      </c>
      <c r="BR41" s="172">
        <v>9598.0</v>
      </c>
      <c r="BS41" s="172">
        <v>0.0</v>
      </c>
      <c r="BT41" s="172">
        <v>7996.3168000000005</v>
      </c>
      <c r="BU41" s="172">
        <v>1601.683199999999</v>
      </c>
      <c r="BV41" s="172">
        <v>2744.60472</v>
      </c>
    </row>
    <row r="42" ht="18.0" customHeight="1">
      <c r="A42" s="172">
        <v>23.0</v>
      </c>
      <c r="B42" s="172" t="s">
        <v>625</v>
      </c>
      <c r="C42" s="172" t="s">
        <v>626</v>
      </c>
      <c r="D42" s="172">
        <v>1.8</v>
      </c>
      <c r="E42" s="172">
        <f t="shared" si="16"/>
        <v>71.45</v>
      </c>
      <c r="I42" s="172">
        <v>0.0</v>
      </c>
      <c r="R42" s="172">
        <v>0.0</v>
      </c>
      <c r="BB42" s="172">
        <f t="shared" si="17"/>
        <v>179.58</v>
      </c>
      <c r="BK42" s="172">
        <f t="shared" si="11"/>
        <v>801.42</v>
      </c>
      <c r="BR42" s="172">
        <v>9598.0</v>
      </c>
      <c r="BS42" s="172">
        <v>0.0</v>
      </c>
      <c r="BT42" s="172">
        <v>7996.3168000000005</v>
      </c>
      <c r="BU42" s="172">
        <v>1601.683199999999</v>
      </c>
      <c r="BV42" s="172">
        <v>2744.60472</v>
      </c>
    </row>
    <row r="43" ht="18.0" customHeight="1">
      <c r="A43" s="172">
        <v>22.0</v>
      </c>
      <c r="B43" s="172" t="s">
        <v>627</v>
      </c>
      <c r="C43" s="172" t="s">
        <v>601</v>
      </c>
      <c r="D43" s="172">
        <v>1.8</v>
      </c>
      <c r="E43" s="172">
        <f t="shared" si="16"/>
        <v>69.65</v>
      </c>
      <c r="I43" s="172">
        <v>0.0</v>
      </c>
      <c r="R43" s="172">
        <v>0.0</v>
      </c>
      <c r="BR43" s="172">
        <v>6864.0</v>
      </c>
      <c r="BS43" s="172">
        <v>2734.0</v>
      </c>
      <c r="BT43" s="172">
        <v>5477.81208</v>
      </c>
      <c r="BU43" s="172">
        <v>1386.1879199999998</v>
      </c>
      <c r="BV43" s="172">
        <v>5478.776944</v>
      </c>
    </row>
    <row r="44" ht="18.0" customHeight="1">
      <c r="A44" s="172">
        <v>21.0</v>
      </c>
      <c r="B44" s="172" t="s">
        <v>628</v>
      </c>
      <c r="C44" s="172" t="s">
        <v>629</v>
      </c>
      <c r="D44" s="172">
        <f t="shared" ref="D44:D59" si="19">D45</f>
        <v>2.95</v>
      </c>
      <c r="E44" s="172">
        <f t="shared" si="16"/>
        <v>66.7</v>
      </c>
      <c r="F44" s="172">
        <v>219.43</v>
      </c>
      <c r="G44" s="172">
        <v>250.0</v>
      </c>
      <c r="H44" s="172">
        <v>316.7</v>
      </c>
      <c r="I44" s="172">
        <v>548.31</v>
      </c>
      <c r="J44" s="172">
        <v>250.0</v>
      </c>
      <c r="K44" s="172">
        <v>250.0</v>
      </c>
      <c r="L44" s="172">
        <v>345.03</v>
      </c>
      <c r="M44" s="172">
        <v>250.0</v>
      </c>
      <c r="N44" s="172">
        <v>250.0</v>
      </c>
      <c r="O44" s="172">
        <f t="shared" ref="O44:W44" si="18">SUM(F44)*1.69</f>
        <v>370.8367</v>
      </c>
      <c r="P44" s="172">
        <f t="shared" si="18"/>
        <v>422.5</v>
      </c>
      <c r="Q44" s="172">
        <f t="shared" si="18"/>
        <v>535.223</v>
      </c>
      <c r="R44" s="172">
        <f t="shared" si="18"/>
        <v>926.6439</v>
      </c>
      <c r="S44" s="172">
        <f t="shared" si="18"/>
        <v>422.5</v>
      </c>
      <c r="T44" s="172">
        <f t="shared" si="18"/>
        <v>422.5</v>
      </c>
      <c r="U44" s="172">
        <f t="shared" si="18"/>
        <v>583.1007</v>
      </c>
      <c r="V44" s="172">
        <f t="shared" si="18"/>
        <v>422.5</v>
      </c>
      <c r="W44" s="172">
        <f t="shared" si="18"/>
        <v>422.5</v>
      </c>
      <c r="X44" s="172">
        <v>237.12</v>
      </c>
      <c r="Y44" s="172">
        <v>267.77</v>
      </c>
      <c r="Z44" s="172">
        <v>343.32</v>
      </c>
      <c r="AA44" s="172">
        <v>595.75</v>
      </c>
      <c r="AB44" s="172">
        <v>267.77</v>
      </c>
      <c r="AC44" s="172">
        <v>267.77</v>
      </c>
      <c r="AD44" s="172">
        <v>362.04</v>
      </c>
      <c r="AE44" s="172">
        <v>267.77</v>
      </c>
      <c r="AF44" s="172">
        <v>267.77</v>
      </c>
      <c r="AG44" s="172">
        <v>237.12</v>
      </c>
      <c r="AH44" s="172">
        <v>267.77</v>
      </c>
      <c r="AI44" s="172">
        <v>343.32</v>
      </c>
      <c r="AJ44" s="172">
        <v>592.69</v>
      </c>
      <c r="AK44" s="172">
        <v>267.77</v>
      </c>
      <c r="AL44" s="172">
        <v>267.77</v>
      </c>
      <c r="AM44" s="172">
        <v>362.04</v>
      </c>
      <c r="AN44" s="172">
        <v>267.77</v>
      </c>
      <c r="AO44" s="172">
        <v>267.77</v>
      </c>
      <c r="AP44" s="172">
        <v>5.0</v>
      </c>
      <c r="AQ44" s="172">
        <v>5.0</v>
      </c>
      <c r="AR44" s="172">
        <v>5.0</v>
      </c>
      <c r="AS44" s="172">
        <v>8.0</v>
      </c>
      <c r="AT44" s="172">
        <v>5.0</v>
      </c>
      <c r="AU44" s="172">
        <v>5.0</v>
      </c>
      <c r="AV44" s="172">
        <v>4.0</v>
      </c>
      <c r="AW44" s="172">
        <v>5.0</v>
      </c>
      <c r="AX44" s="172">
        <v>5.0</v>
      </c>
      <c r="AY44" s="172">
        <v>44.55</v>
      </c>
      <c r="AZ44" s="172">
        <v>44.4</v>
      </c>
      <c r="BA44" s="172">
        <v>44.25</v>
      </c>
      <c r="BB44" s="172">
        <f>BB42</f>
        <v>179.58</v>
      </c>
      <c r="BC44" s="172">
        <v>44.4</v>
      </c>
      <c r="BD44" s="172">
        <v>44.4</v>
      </c>
      <c r="BE44" s="172">
        <v>44.06</v>
      </c>
      <c r="BF44" s="172">
        <v>44.4</v>
      </c>
      <c r="BG44" s="172">
        <v>44.4</v>
      </c>
      <c r="BH44" s="172">
        <v>290.99</v>
      </c>
      <c r="BI44" s="172">
        <v>324.56</v>
      </c>
      <c r="BJ44" s="172">
        <v>397.04</v>
      </c>
      <c r="BK44" s="172">
        <f>BK41</f>
        <v>801.42</v>
      </c>
      <c r="BL44" s="172">
        <v>324.56</v>
      </c>
      <c r="BM44" s="172">
        <v>324.56</v>
      </c>
      <c r="BN44" s="172">
        <v>430.06</v>
      </c>
      <c r="BO44" s="172">
        <v>324.56</v>
      </c>
      <c r="BP44" s="172">
        <v>324.56</v>
      </c>
      <c r="BR44" s="172">
        <v>0.0</v>
      </c>
      <c r="BS44" s="172">
        <v>0.0</v>
      </c>
      <c r="BT44" s="172">
        <v>0.0</v>
      </c>
      <c r="BU44" s="172">
        <v>0.0</v>
      </c>
      <c r="BV44" s="172">
        <v>9384.0</v>
      </c>
    </row>
    <row r="45" ht="18.0" customHeight="1">
      <c r="A45" s="172">
        <v>20.0</v>
      </c>
      <c r="C45" s="172" t="s">
        <v>630</v>
      </c>
      <c r="D45" s="172">
        <f t="shared" si="19"/>
        <v>2.95</v>
      </c>
      <c r="E45" s="172">
        <f t="shared" si="16"/>
        <v>63.75</v>
      </c>
      <c r="F45" s="172">
        <f t="shared" ref="F45:G45" si="20">F44</f>
        <v>219.43</v>
      </c>
      <c r="G45" s="172">
        <f t="shared" si="20"/>
        <v>250</v>
      </c>
      <c r="H45" s="172">
        <v>316.7</v>
      </c>
      <c r="I45" s="172">
        <v>418.25</v>
      </c>
      <c r="J45" s="172">
        <v>250.0</v>
      </c>
      <c r="K45" s="172">
        <v>250.0</v>
      </c>
      <c r="L45" s="172">
        <v>345.03</v>
      </c>
      <c r="M45" s="172">
        <v>250.0</v>
      </c>
      <c r="N45" s="172">
        <v>250.0</v>
      </c>
      <c r="O45" s="172">
        <f t="shared" ref="O45:W45" si="21">SUM(F45)*1.69</f>
        <v>370.8367</v>
      </c>
      <c r="P45" s="172">
        <f t="shared" si="21"/>
        <v>422.5</v>
      </c>
      <c r="Q45" s="172">
        <f t="shared" si="21"/>
        <v>535.223</v>
      </c>
      <c r="R45" s="172">
        <f t="shared" si="21"/>
        <v>706.8425</v>
      </c>
      <c r="S45" s="172">
        <f t="shared" si="21"/>
        <v>422.5</v>
      </c>
      <c r="T45" s="172">
        <f t="shared" si="21"/>
        <v>422.5</v>
      </c>
      <c r="U45" s="172">
        <f t="shared" si="21"/>
        <v>583.1007</v>
      </c>
      <c r="V45" s="172">
        <f t="shared" si="21"/>
        <v>422.5</v>
      </c>
      <c r="W45" s="172">
        <f t="shared" si="21"/>
        <v>422.5</v>
      </c>
      <c r="X45" s="172">
        <v>237.12</v>
      </c>
      <c r="Y45" s="172">
        <v>267.77</v>
      </c>
      <c r="Z45" s="172">
        <f t="shared" ref="Z45:Z51" si="26">Z44</f>
        <v>343.32</v>
      </c>
      <c r="AA45" s="172">
        <f>AA37</f>
        <v>450.71</v>
      </c>
      <c r="AB45" s="172">
        <f t="shared" ref="AB45:AC45" si="22">AB48</f>
        <v>267.77</v>
      </c>
      <c r="AC45" s="172">
        <f t="shared" si="22"/>
        <v>267.77</v>
      </c>
      <c r="AD45" s="172">
        <v>362.04</v>
      </c>
      <c r="AE45" s="172">
        <f t="shared" ref="AE45:AE51" si="28">AE44</f>
        <v>267.77</v>
      </c>
      <c r="AF45" s="172">
        <v>267.77</v>
      </c>
      <c r="AG45" s="172">
        <v>237.12</v>
      </c>
      <c r="AH45" s="172">
        <v>267.77</v>
      </c>
      <c r="AI45" s="172">
        <f t="shared" ref="AI45:AI51" si="29">AI44</f>
        <v>343.32</v>
      </c>
      <c r="AJ45" s="172">
        <v>447.65</v>
      </c>
      <c r="AK45" s="172">
        <f t="shared" ref="AK45:AL45" si="23">AK48</f>
        <v>267.77</v>
      </c>
      <c r="AL45" s="172">
        <f t="shared" si="23"/>
        <v>267.77</v>
      </c>
      <c r="AM45" s="172">
        <v>362.04</v>
      </c>
      <c r="AN45" s="172">
        <f t="shared" ref="AN45:AN51" si="31">AN44</f>
        <v>267.77</v>
      </c>
      <c r="AO45" s="172">
        <v>267.77</v>
      </c>
      <c r="AP45" s="172">
        <v>5.0</v>
      </c>
      <c r="AQ45" s="172">
        <v>5.0</v>
      </c>
      <c r="AR45" s="172">
        <v>5.0</v>
      </c>
      <c r="AS45" s="172">
        <v>8.0</v>
      </c>
      <c r="AT45" s="172">
        <v>5.0</v>
      </c>
      <c r="AU45" s="172">
        <v>5.0</v>
      </c>
      <c r="AV45" s="172">
        <v>4.0</v>
      </c>
      <c r="AW45" s="172">
        <v>5.0</v>
      </c>
      <c r="AX45" s="172">
        <v>5.0</v>
      </c>
      <c r="AY45" s="172">
        <v>44.55</v>
      </c>
      <c r="AZ45" s="172">
        <v>44.4</v>
      </c>
      <c r="BA45" s="172">
        <v>44.25</v>
      </c>
      <c r="BB45" s="172">
        <f>BB8</f>
        <v>179.58</v>
      </c>
      <c r="BC45" s="172">
        <v>44.4</v>
      </c>
      <c r="BD45" s="172">
        <v>44.4</v>
      </c>
      <c r="BE45" s="172">
        <v>44.06</v>
      </c>
      <c r="BF45" s="172">
        <v>44.4</v>
      </c>
      <c r="BG45" s="172">
        <v>44.4</v>
      </c>
      <c r="BH45" s="172">
        <v>290.99</v>
      </c>
      <c r="BI45" s="172">
        <v>324.56</v>
      </c>
      <c r="BJ45" s="172">
        <v>397.04</v>
      </c>
      <c r="BK45" s="172">
        <f t="shared" ref="BK45:BK58" si="32">BK44</f>
        <v>801.42</v>
      </c>
      <c r="BL45" s="172">
        <v>324.56</v>
      </c>
      <c r="BM45" s="172">
        <v>324.56</v>
      </c>
      <c r="BN45" s="172">
        <v>430.06</v>
      </c>
      <c r="BO45" s="172">
        <v>324.56</v>
      </c>
      <c r="BP45" s="172">
        <v>324.56</v>
      </c>
      <c r="BR45" s="172">
        <v>9598.0</v>
      </c>
      <c r="BS45" s="172">
        <v>0.0</v>
      </c>
      <c r="BT45" s="172">
        <v>8713.775520000001</v>
      </c>
      <c r="BU45" s="172">
        <v>884.2244799999995</v>
      </c>
      <c r="BV45" s="172">
        <v>2744.60472</v>
      </c>
    </row>
    <row r="46" ht="18.0" customHeight="1">
      <c r="A46" s="172">
        <v>19.0</v>
      </c>
      <c r="C46" s="172" t="s">
        <v>631</v>
      </c>
      <c r="D46" s="172">
        <f t="shared" si="19"/>
        <v>2.95</v>
      </c>
      <c r="E46" s="172">
        <f t="shared" si="16"/>
        <v>60.8</v>
      </c>
      <c r="F46" s="172">
        <f t="shared" ref="F46:G46" si="24">F44</f>
        <v>219.43</v>
      </c>
      <c r="G46" s="172">
        <f t="shared" si="24"/>
        <v>250</v>
      </c>
      <c r="H46" s="172">
        <v>316.7</v>
      </c>
      <c r="I46" s="172">
        <v>548.31</v>
      </c>
      <c r="J46" s="172">
        <v>250.0</v>
      </c>
      <c r="K46" s="172">
        <v>250.0</v>
      </c>
      <c r="L46" s="172">
        <v>345.03</v>
      </c>
      <c r="M46" s="172">
        <v>250.0</v>
      </c>
      <c r="N46" s="172">
        <v>250.0</v>
      </c>
      <c r="O46" s="172">
        <f t="shared" ref="O46:W46" si="25">SUM(F46)*1.69</f>
        <v>370.8367</v>
      </c>
      <c r="P46" s="172">
        <f t="shared" si="25"/>
        <v>422.5</v>
      </c>
      <c r="Q46" s="172">
        <f t="shared" si="25"/>
        <v>535.223</v>
      </c>
      <c r="R46" s="172">
        <f t="shared" si="25"/>
        <v>926.6439</v>
      </c>
      <c r="S46" s="172">
        <f t="shared" si="25"/>
        <v>422.5</v>
      </c>
      <c r="T46" s="172">
        <f t="shared" si="25"/>
        <v>422.5</v>
      </c>
      <c r="U46" s="172">
        <f t="shared" si="25"/>
        <v>583.1007</v>
      </c>
      <c r="V46" s="172">
        <f t="shared" si="25"/>
        <v>422.5</v>
      </c>
      <c r="W46" s="172">
        <f t="shared" si="25"/>
        <v>422.5</v>
      </c>
      <c r="X46" s="172">
        <v>237.12</v>
      </c>
      <c r="Y46" s="172">
        <v>267.77</v>
      </c>
      <c r="Z46" s="172">
        <f t="shared" si="26"/>
        <v>343.32</v>
      </c>
      <c r="AA46" s="172">
        <v>595.75</v>
      </c>
      <c r="AB46" s="172">
        <f t="shared" ref="AB46:AC46" si="27">AB49</f>
        <v>267.77</v>
      </c>
      <c r="AC46" s="172">
        <f t="shared" si="27"/>
        <v>267.77</v>
      </c>
      <c r="AD46" s="172">
        <v>362.04</v>
      </c>
      <c r="AE46" s="172">
        <f t="shared" si="28"/>
        <v>267.77</v>
      </c>
      <c r="AF46" s="172">
        <v>267.77</v>
      </c>
      <c r="AG46" s="172">
        <v>237.12</v>
      </c>
      <c r="AH46" s="172">
        <v>267.77</v>
      </c>
      <c r="AI46" s="172">
        <f t="shared" si="29"/>
        <v>343.32</v>
      </c>
      <c r="AJ46" s="172">
        <v>592.69</v>
      </c>
      <c r="AK46" s="172">
        <f t="shared" ref="AK46:AL46" si="30">AK49</f>
        <v>267.77</v>
      </c>
      <c r="AL46" s="172">
        <f t="shared" si="30"/>
        <v>267.77</v>
      </c>
      <c r="AM46" s="172">
        <v>362.04</v>
      </c>
      <c r="AN46" s="172">
        <f t="shared" si="31"/>
        <v>267.77</v>
      </c>
      <c r="AO46" s="172">
        <v>267.77</v>
      </c>
      <c r="AP46" s="172">
        <v>5.0</v>
      </c>
      <c r="AQ46" s="172">
        <v>5.0</v>
      </c>
      <c r="AR46" s="172">
        <v>5.0</v>
      </c>
      <c r="AS46" s="172">
        <v>8.0</v>
      </c>
      <c r="AT46" s="172">
        <v>5.0</v>
      </c>
      <c r="AU46" s="172">
        <v>5.0</v>
      </c>
      <c r="AV46" s="172">
        <v>4.0</v>
      </c>
      <c r="AW46" s="172">
        <v>5.0</v>
      </c>
      <c r="AX46" s="172">
        <v>5.0</v>
      </c>
      <c r="AY46" s="172">
        <v>44.55</v>
      </c>
      <c r="AZ46" s="172">
        <v>44.4</v>
      </c>
      <c r="BA46" s="172">
        <v>44.25</v>
      </c>
      <c r="BB46" s="172">
        <f>BB8</f>
        <v>179.58</v>
      </c>
      <c r="BC46" s="172">
        <v>44.4</v>
      </c>
      <c r="BD46" s="172">
        <v>44.4</v>
      </c>
      <c r="BE46" s="172">
        <v>44.06</v>
      </c>
      <c r="BF46" s="172">
        <v>44.4</v>
      </c>
      <c r="BG46" s="172">
        <v>44.4</v>
      </c>
      <c r="BH46" s="172">
        <v>290.99</v>
      </c>
      <c r="BI46" s="172">
        <v>324.56</v>
      </c>
      <c r="BJ46" s="172">
        <v>397.04</v>
      </c>
      <c r="BK46" s="172">
        <f t="shared" si="32"/>
        <v>801.42</v>
      </c>
      <c r="BL46" s="172">
        <v>324.56</v>
      </c>
      <c r="BM46" s="172">
        <v>324.56</v>
      </c>
      <c r="BN46" s="172">
        <v>430.06</v>
      </c>
      <c r="BO46" s="172">
        <v>324.56</v>
      </c>
      <c r="BP46" s="172">
        <v>324.56</v>
      </c>
      <c r="BR46" s="172">
        <v>9598.0</v>
      </c>
      <c r="BS46" s="172">
        <v>0.0</v>
      </c>
      <c r="BT46" s="172">
        <v>7996.3168000000005</v>
      </c>
      <c r="BU46" s="172">
        <v>1601.683199999999</v>
      </c>
      <c r="BV46" s="172">
        <v>2744.60472</v>
      </c>
    </row>
    <row r="47" ht="18.0" customHeight="1">
      <c r="A47" s="172">
        <v>18.0</v>
      </c>
      <c r="B47" s="172" t="s">
        <v>632</v>
      </c>
      <c r="C47" s="172" t="s">
        <v>633</v>
      </c>
      <c r="D47" s="172">
        <f t="shared" si="19"/>
        <v>2.95</v>
      </c>
      <c r="E47" s="172">
        <f t="shared" si="16"/>
        <v>57.85</v>
      </c>
      <c r="F47" s="172">
        <v>219.43</v>
      </c>
      <c r="G47" s="172">
        <f t="shared" ref="G47:G51" si="36">G44</f>
        <v>250</v>
      </c>
      <c r="H47" s="172">
        <v>316.7</v>
      </c>
      <c r="I47" s="172">
        <v>548.31</v>
      </c>
      <c r="J47" s="172">
        <v>250.0</v>
      </c>
      <c r="K47" s="172">
        <v>250.0</v>
      </c>
      <c r="L47" s="172">
        <v>345.03</v>
      </c>
      <c r="M47" s="172">
        <v>250.0</v>
      </c>
      <c r="N47" s="172">
        <v>250.0</v>
      </c>
      <c r="O47" s="172">
        <f t="shared" ref="O47:W47" si="33">SUM(F47)*1.69</f>
        <v>370.8367</v>
      </c>
      <c r="P47" s="172">
        <f t="shared" si="33"/>
        <v>422.5</v>
      </c>
      <c r="Q47" s="172">
        <f t="shared" si="33"/>
        <v>535.223</v>
      </c>
      <c r="R47" s="172">
        <f t="shared" si="33"/>
        <v>926.6439</v>
      </c>
      <c r="S47" s="172">
        <f t="shared" si="33"/>
        <v>422.5</v>
      </c>
      <c r="T47" s="172">
        <f t="shared" si="33"/>
        <v>422.5</v>
      </c>
      <c r="U47" s="172">
        <f t="shared" si="33"/>
        <v>583.1007</v>
      </c>
      <c r="V47" s="172">
        <f t="shared" si="33"/>
        <v>422.5</v>
      </c>
      <c r="W47" s="172">
        <f t="shared" si="33"/>
        <v>422.5</v>
      </c>
      <c r="X47" s="172">
        <v>237.12</v>
      </c>
      <c r="Y47" s="172">
        <v>267.77</v>
      </c>
      <c r="Z47" s="172">
        <f t="shared" si="26"/>
        <v>343.32</v>
      </c>
      <c r="AA47" s="172">
        <v>595.75</v>
      </c>
      <c r="AB47" s="172">
        <f t="shared" ref="AB47:AC47" si="34">AB50</f>
        <v>267.77</v>
      </c>
      <c r="AC47" s="172">
        <f t="shared" si="34"/>
        <v>267.77</v>
      </c>
      <c r="AD47" s="172">
        <v>362.04</v>
      </c>
      <c r="AE47" s="172">
        <f t="shared" si="28"/>
        <v>267.77</v>
      </c>
      <c r="AF47" s="172">
        <v>267.77</v>
      </c>
      <c r="AG47" s="172">
        <v>237.12</v>
      </c>
      <c r="AH47" s="172">
        <v>267.77</v>
      </c>
      <c r="AI47" s="172">
        <f t="shared" si="29"/>
        <v>343.32</v>
      </c>
      <c r="AJ47" s="172">
        <v>592.69</v>
      </c>
      <c r="AK47" s="172">
        <f t="shared" ref="AK47:AL47" si="35">AK50</f>
        <v>267.77</v>
      </c>
      <c r="AL47" s="172">
        <f t="shared" si="35"/>
        <v>267.77</v>
      </c>
      <c r="AM47" s="172">
        <v>362.04</v>
      </c>
      <c r="AN47" s="172">
        <f t="shared" si="31"/>
        <v>267.77</v>
      </c>
      <c r="AO47" s="172">
        <v>267.77</v>
      </c>
      <c r="AP47" s="172">
        <v>5.0</v>
      </c>
      <c r="AQ47" s="172">
        <v>5.0</v>
      </c>
      <c r="AR47" s="172">
        <v>5.0</v>
      </c>
      <c r="AS47" s="172">
        <v>8.0</v>
      </c>
      <c r="AT47" s="172">
        <v>5.0</v>
      </c>
      <c r="AU47" s="172">
        <v>5.0</v>
      </c>
      <c r="AV47" s="172">
        <v>4.0</v>
      </c>
      <c r="AW47" s="172">
        <v>5.0</v>
      </c>
      <c r="AX47" s="172">
        <v>5.0</v>
      </c>
      <c r="AY47" s="172">
        <v>44.55</v>
      </c>
      <c r="AZ47" s="172">
        <v>44.4</v>
      </c>
      <c r="BA47" s="172">
        <v>44.25</v>
      </c>
      <c r="BB47" s="172">
        <f t="shared" ref="BB47:BB56" si="40">BB8</f>
        <v>179.58</v>
      </c>
      <c r="BC47" s="172">
        <v>44.4</v>
      </c>
      <c r="BD47" s="172">
        <v>44.4</v>
      </c>
      <c r="BE47" s="172">
        <v>44.06</v>
      </c>
      <c r="BF47" s="172">
        <v>44.4</v>
      </c>
      <c r="BG47" s="172">
        <v>44.4</v>
      </c>
      <c r="BH47" s="172">
        <v>290.99</v>
      </c>
      <c r="BI47" s="172">
        <v>324.56</v>
      </c>
      <c r="BJ47" s="172">
        <v>397.04</v>
      </c>
      <c r="BK47" s="172">
        <f t="shared" si="32"/>
        <v>801.42</v>
      </c>
      <c r="BL47" s="172">
        <v>324.56</v>
      </c>
      <c r="BM47" s="172">
        <v>324.56</v>
      </c>
      <c r="BN47" s="172">
        <v>430.06</v>
      </c>
      <c r="BO47" s="172">
        <v>324.56</v>
      </c>
      <c r="BP47" s="172">
        <v>324.56</v>
      </c>
      <c r="BR47" s="172">
        <v>9598.0</v>
      </c>
      <c r="BS47" s="172">
        <v>0.0</v>
      </c>
      <c r="BT47" s="172">
        <v>7996.3168000000005</v>
      </c>
      <c r="BU47" s="172">
        <v>1601.683199999999</v>
      </c>
      <c r="BV47" s="172">
        <v>2744.60472</v>
      </c>
    </row>
    <row r="48" ht="18.0" customHeight="1">
      <c r="A48" s="172">
        <v>17.0</v>
      </c>
      <c r="B48" s="172" t="s">
        <v>634</v>
      </c>
      <c r="C48" s="172" t="s">
        <v>635</v>
      </c>
      <c r="D48" s="172">
        <f t="shared" si="19"/>
        <v>2.95</v>
      </c>
      <c r="E48" s="172">
        <f t="shared" si="16"/>
        <v>54.9</v>
      </c>
      <c r="F48" s="172">
        <v>219.43</v>
      </c>
      <c r="G48" s="172">
        <f t="shared" si="36"/>
        <v>250</v>
      </c>
      <c r="H48" s="172">
        <v>316.7</v>
      </c>
      <c r="I48" s="172">
        <v>548.31</v>
      </c>
      <c r="J48" s="172">
        <v>250.0</v>
      </c>
      <c r="K48" s="172">
        <v>250.0</v>
      </c>
      <c r="L48" s="172">
        <v>345.03</v>
      </c>
      <c r="M48" s="172">
        <v>250.0</v>
      </c>
      <c r="N48" s="172">
        <v>250.0</v>
      </c>
      <c r="O48" s="172">
        <f t="shared" ref="O48:W48" si="37">SUM(F48)*1.69</f>
        <v>370.8367</v>
      </c>
      <c r="P48" s="172">
        <f t="shared" si="37"/>
        <v>422.5</v>
      </c>
      <c r="Q48" s="172">
        <f t="shared" si="37"/>
        <v>535.223</v>
      </c>
      <c r="R48" s="172">
        <f t="shared" si="37"/>
        <v>926.6439</v>
      </c>
      <c r="S48" s="172">
        <f t="shared" si="37"/>
        <v>422.5</v>
      </c>
      <c r="T48" s="172">
        <f t="shared" si="37"/>
        <v>422.5</v>
      </c>
      <c r="U48" s="172">
        <f t="shared" si="37"/>
        <v>583.1007</v>
      </c>
      <c r="V48" s="172">
        <f t="shared" si="37"/>
        <v>422.5</v>
      </c>
      <c r="W48" s="172">
        <f t="shared" si="37"/>
        <v>422.5</v>
      </c>
      <c r="X48" s="172">
        <v>237.12</v>
      </c>
      <c r="Y48" s="172">
        <v>267.77</v>
      </c>
      <c r="Z48" s="172">
        <f t="shared" si="26"/>
        <v>343.32</v>
      </c>
      <c r="AA48" s="172">
        <v>595.75</v>
      </c>
      <c r="AB48" s="172">
        <f t="shared" ref="AB48:AC48" si="38">AB51</f>
        <v>267.77</v>
      </c>
      <c r="AC48" s="172">
        <f t="shared" si="38"/>
        <v>267.77</v>
      </c>
      <c r="AD48" s="172">
        <v>362.04</v>
      </c>
      <c r="AE48" s="172">
        <f t="shared" si="28"/>
        <v>267.77</v>
      </c>
      <c r="AF48" s="172">
        <v>267.77</v>
      </c>
      <c r="AG48" s="172">
        <v>237.12</v>
      </c>
      <c r="AH48" s="172">
        <v>267.77</v>
      </c>
      <c r="AI48" s="172">
        <f t="shared" si="29"/>
        <v>343.32</v>
      </c>
      <c r="AJ48" s="172">
        <v>592.69</v>
      </c>
      <c r="AK48" s="172">
        <f t="shared" ref="AK48:AL48" si="39">AK51</f>
        <v>267.77</v>
      </c>
      <c r="AL48" s="172">
        <f t="shared" si="39"/>
        <v>267.77</v>
      </c>
      <c r="AM48" s="172">
        <v>362.04</v>
      </c>
      <c r="AN48" s="172">
        <f t="shared" si="31"/>
        <v>267.77</v>
      </c>
      <c r="AO48" s="172">
        <v>267.77</v>
      </c>
      <c r="AP48" s="172">
        <v>5.0</v>
      </c>
      <c r="AQ48" s="172">
        <v>5.0</v>
      </c>
      <c r="AR48" s="172">
        <v>5.0</v>
      </c>
      <c r="AS48" s="172">
        <v>8.0</v>
      </c>
      <c r="AT48" s="172">
        <v>5.0</v>
      </c>
      <c r="AU48" s="172">
        <v>5.0</v>
      </c>
      <c r="AV48" s="172">
        <v>4.0</v>
      </c>
      <c r="AW48" s="172">
        <v>5.0</v>
      </c>
      <c r="AX48" s="172">
        <v>5.0</v>
      </c>
      <c r="AY48" s="172">
        <v>44.55</v>
      </c>
      <c r="AZ48" s="172">
        <v>44.4</v>
      </c>
      <c r="BA48" s="172">
        <v>44.25</v>
      </c>
      <c r="BB48" s="172">
        <f t="shared" si="40"/>
        <v>179.58</v>
      </c>
      <c r="BC48" s="172">
        <v>44.4</v>
      </c>
      <c r="BD48" s="172">
        <v>44.4</v>
      </c>
      <c r="BE48" s="172">
        <v>44.06</v>
      </c>
      <c r="BF48" s="172">
        <v>44.4</v>
      </c>
      <c r="BG48" s="172">
        <v>44.4</v>
      </c>
      <c r="BH48" s="172">
        <v>290.99</v>
      </c>
      <c r="BI48" s="172">
        <v>324.56</v>
      </c>
      <c r="BJ48" s="172">
        <v>397.04</v>
      </c>
      <c r="BK48" s="172">
        <f t="shared" si="32"/>
        <v>801.42</v>
      </c>
      <c r="BL48" s="172">
        <v>324.56</v>
      </c>
      <c r="BM48" s="172">
        <v>324.56</v>
      </c>
      <c r="BN48" s="172">
        <v>430.06</v>
      </c>
      <c r="BO48" s="172">
        <v>324.56</v>
      </c>
      <c r="BP48" s="172">
        <v>324.56</v>
      </c>
      <c r="BR48" s="172">
        <v>9598.0</v>
      </c>
      <c r="BS48" s="172">
        <v>0.0</v>
      </c>
      <c r="BT48" s="172">
        <v>7996.3168000000005</v>
      </c>
      <c r="BU48" s="172">
        <v>1601.683199999999</v>
      </c>
      <c r="BV48" s="172">
        <v>2744.60472</v>
      </c>
    </row>
    <row r="49" ht="18.0" customHeight="1">
      <c r="A49" s="172">
        <v>16.0</v>
      </c>
      <c r="B49" s="172" t="s">
        <v>636</v>
      </c>
      <c r="C49" s="172" t="s">
        <v>637</v>
      </c>
      <c r="D49" s="172">
        <f t="shared" si="19"/>
        <v>2.95</v>
      </c>
      <c r="E49" s="172">
        <f t="shared" si="16"/>
        <v>51.95</v>
      </c>
      <c r="F49" s="172">
        <v>219.43</v>
      </c>
      <c r="G49" s="172">
        <f t="shared" si="36"/>
        <v>250</v>
      </c>
      <c r="H49" s="172">
        <v>316.7</v>
      </c>
      <c r="I49" s="172">
        <v>548.31</v>
      </c>
      <c r="J49" s="172">
        <v>250.0</v>
      </c>
      <c r="K49" s="172">
        <v>250.0</v>
      </c>
      <c r="L49" s="172">
        <v>345.03</v>
      </c>
      <c r="M49" s="172">
        <v>250.0</v>
      </c>
      <c r="N49" s="172">
        <v>250.0</v>
      </c>
      <c r="O49" s="172">
        <f t="shared" ref="O49:W49" si="41">SUM(F49)*1.69</f>
        <v>370.8367</v>
      </c>
      <c r="P49" s="172">
        <f t="shared" si="41"/>
        <v>422.5</v>
      </c>
      <c r="Q49" s="172">
        <f t="shared" si="41"/>
        <v>535.223</v>
      </c>
      <c r="R49" s="172">
        <f t="shared" si="41"/>
        <v>926.6439</v>
      </c>
      <c r="S49" s="172">
        <f t="shared" si="41"/>
        <v>422.5</v>
      </c>
      <c r="T49" s="172">
        <f t="shared" si="41"/>
        <v>422.5</v>
      </c>
      <c r="U49" s="172">
        <f t="shared" si="41"/>
        <v>583.1007</v>
      </c>
      <c r="V49" s="172">
        <f t="shared" si="41"/>
        <v>422.5</v>
      </c>
      <c r="W49" s="172">
        <f t="shared" si="41"/>
        <v>422.5</v>
      </c>
      <c r="X49" s="172">
        <v>237.12</v>
      </c>
      <c r="Y49" s="172">
        <v>267.77</v>
      </c>
      <c r="Z49" s="172">
        <f t="shared" si="26"/>
        <v>343.32</v>
      </c>
      <c r="AA49" s="172">
        <v>595.75</v>
      </c>
      <c r="AB49" s="172">
        <f t="shared" ref="AB49:AC49" si="42">AB52</f>
        <v>267.77</v>
      </c>
      <c r="AC49" s="172">
        <f t="shared" si="42"/>
        <v>267.77</v>
      </c>
      <c r="AD49" s="172">
        <v>362.04</v>
      </c>
      <c r="AE49" s="172">
        <f t="shared" si="28"/>
        <v>267.77</v>
      </c>
      <c r="AF49" s="172">
        <v>267.77</v>
      </c>
      <c r="AG49" s="172">
        <v>237.12</v>
      </c>
      <c r="AH49" s="172">
        <v>267.77</v>
      </c>
      <c r="AI49" s="172">
        <f t="shared" si="29"/>
        <v>343.32</v>
      </c>
      <c r="AJ49" s="172">
        <v>592.69</v>
      </c>
      <c r="AK49" s="172">
        <f t="shared" ref="AK49:AL49" si="43">AK52</f>
        <v>267.77</v>
      </c>
      <c r="AL49" s="172">
        <f t="shared" si="43"/>
        <v>267.77</v>
      </c>
      <c r="AM49" s="172">
        <v>362.04</v>
      </c>
      <c r="AN49" s="172">
        <f t="shared" si="31"/>
        <v>267.77</v>
      </c>
      <c r="AO49" s="172">
        <v>267.77</v>
      </c>
      <c r="AP49" s="172">
        <v>5.0</v>
      </c>
      <c r="AQ49" s="172">
        <v>5.0</v>
      </c>
      <c r="AR49" s="172">
        <v>5.0</v>
      </c>
      <c r="AS49" s="172">
        <v>8.0</v>
      </c>
      <c r="AT49" s="172">
        <v>5.0</v>
      </c>
      <c r="AU49" s="172">
        <v>5.0</v>
      </c>
      <c r="AV49" s="172">
        <v>4.0</v>
      </c>
      <c r="AW49" s="172">
        <v>5.0</v>
      </c>
      <c r="AX49" s="172">
        <v>5.0</v>
      </c>
      <c r="AY49" s="172">
        <v>44.55</v>
      </c>
      <c r="AZ49" s="172">
        <v>44.4</v>
      </c>
      <c r="BA49" s="172">
        <v>44.25</v>
      </c>
      <c r="BB49" s="172">
        <f t="shared" si="40"/>
        <v>179.58</v>
      </c>
      <c r="BC49" s="172">
        <v>44.4</v>
      </c>
      <c r="BD49" s="172">
        <v>44.4</v>
      </c>
      <c r="BE49" s="172">
        <v>44.06</v>
      </c>
      <c r="BF49" s="172">
        <v>44.4</v>
      </c>
      <c r="BG49" s="172">
        <v>44.4</v>
      </c>
      <c r="BH49" s="172">
        <v>290.99</v>
      </c>
      <c r="BI49" s="172">
        <v>324.56</v>
      </c>
      <c r="BJ49" s="172">
        <v>397.04</v>
      </c>
      <c r="BK49" s="172">
        <f t="shared" si="32"/>
        <v>801.42</v>
      </c>
      <c r="BL49" s="172">
        <v>324.56</v>
      </c>
      <c r="BM49" s="172">
        <v>324.56</v>
      </c>
      <c r="BN49" s="172">
        <v>430.06</v>
      </c>
      <c r="BO49" s="172">
        <v>324.56</v>
      </c>
      <c r="BP49" s="172">
        <v>324.56</v>
      </c>
      <c r="BR49" s="172">
        <v>9598.0</v>
      </c>
      <c r="BS49" s="172">
        <v>0.0</v>
      </c>
      <c r="BT49" s="172">
        <v>7996.3168000000005</v>
      </c>
      <c r="BU49" s="172">
        <v>1601.683199999999</v>
      </c>
      <c r="BV49" s="172">
        <v>2744.60472</v>
      </c>
    </row>
    <row r="50" ht="18.0" customHeight="1">
      <c r="A50" s="172">
        <v>15.0</v>
      </c>
      <c r="B50" s="172" t="s">
        <v>638</v>
      </c>
      <c r="C50" s="172" t="s">
        <v>639</v>
      </c>
      <c r="D50" s="172">
        <f t="shared" si="19"/>
        <v>2.95</v>
      </c>
      <c r="E50" s="172">
        <f t="shared" si="16"/>
        <v>49</v>
      </c>
      <c r="F50" s="172">
        <v>219.43</v>
      </c>
      <c r="G50" s="172">
        <f t="shared" si="36"/>
        <v>250</v>
      </c>
      <c r="H50" s="172">
        <v>316.7</v>
      </c>
      <c r="I50" s="172">
        <v>548.31</v>
      </c>
      <c r="J50" s="172">
        <v>250.0</v>
      </c>
      <c r="K50" s="172">
        <v>250.0</v>
      </c>
      <c r="L50" s="172">
        <v>345.03</v>
      </c>
      <c r="M50" s="172">
        <v>250.0</v>
      </c>
      <c r="N50" s="172">
        <v>250.0</v>
      </c>
      <c r="O50" s="172">
        <f t="shared" ref="O50:W50" si="44">SUM(F50)*1.69</f>
        <v>370.8367</v>
      </c>
      <c r="P50" s="172">
        <f t="shared" si="44"/>
        <v>422.5</v>
      </c>
      <c r="Q50" s="172">
        <f t="shared" si="44"/>
        <v>535.223</v>
      </c>
      <c r="R50" s="172">
        <f t="shared" si="44"/>
        <v>926.6439</v>
      </c>
      <c r="S50" s="172">
        <f t="shared" si="44"/>
        <v>422.5</v>
      </c>
      <c r="T50" s="172">
        <f t="shared" si="44"/>
        <v>422.5</v>
      </c>
      <c r="U50" s="172">
        <f t="shared" si="44"/>
        <v>583.1007</v>
      </c>
      <c r="V50" s="172">
        <f t="shared" si="44"/>
        <v>422.5</v>
      </c>
      <c r="W50" s="172">
        <f t="shared" si="44"/>
        <v>422.5</v>
      </c>
      <c r="X50" s="172">
        <v>237.12</v>
      </c>
      <c r="Y50" s="172">
        <v>267.77</v>
      </c>
      <c r="Z50" s="172">
        <f t="shared" si="26"/>
        <v>343.32</v>
      </c>
      <c r="AA50" s="172">
        <v>595.75</v>
      </c>
      <c r="AB50" s="172">
        <f>AB53</f>
        <v>267.77</v>
      </c>
      <c r="AC50" s="172">
        <v>267.77</v>
      </c>
      <c r="AD50" s="172">
        <v>362.04</v>
      </c>
      <c r="AE50" s="172">
        <f t="shared" si="28"/>
        <v>267.77</v>
      </c>
      <c r="AF50" s="172">
        <v>267.77</v>
      </c>
      <c r="AG50" s="172">
        <v>237.12</v>
      </c>
      <c r="AH50" s="172">
        <v>267.77</v>
      </c>
      <c r="AI50" s="172">
        <f t="shared" si="29"/>
        <v>343.32</v>
      </c>
      <c r="AJ50" s="172">
        <v>592.69</v>
      </c>
      <c r="AK50" s="172">
        <f>AK53</f>
        <v>267.77</v>
      </c>
      <c r="AL50" s="172">
        <v>267.77</v>
      </c>
      <c r="AM50" s="172">
        <v>362.04</v>
      </c>
      <c r="AN50" s="172">
        <f t="shared" si="31"/>
        <v>267.77</v>
      </c>
      <c r="AO50" s="172">
        <v>267.77</v>
      </c>
      <c r="AP50" s="172">
        <v>5.0</v>
      </c>
      <c r="AQ50" s="172">
        <v>5.0</v>
      </c>
      <c r="AR50" s="172">
        <v>5.0</v>
      </c>
      <c r="AS50" s="172">
        <v>8.0</v>
      </c>
      <c r="AT50" s="172">
        <v>5.0</v>
      </c>
      <c r="AU50" s="172">
        <v>5.0</v>
      </c>
      <c r="AV50" s="172">
        <v>4.0</v>
      </c>
      <c r="AW50" s="172">
        <v>5.0</v>
      </c>
      <c r="AX50" s="172">
        <v>5.0</v>
      </c>
      <c r="AY50" s="172">
        <v>44.55</v>
      </c>
      <c r="AZ50" s="172">
        <v>44.4</v>
      </c>
      <c r="BA50" s="172">
        <v>44.25</v>
      </c>
      <c r="BB50" s="172">
        <f t="shared" si="40"/>
        <v>179.58</v>
      </c>
      <c r="BC50" s="172">
        <v>44.4</v>
      </c>
      <c r="BD50" s="172">
        <v>44.4</v>
      </c>
      <c r="BE50" s="172">
        <v>44.06</v>
      </c>
      <c r="BF50" s="172">
        <v>44.4</v>
      </c>
      <c r="BG50" s="172">
        <v>44.4</v>
      </c>
      <c r="BH50" s="172">
        <v>290.99</v>
      </c>
      <c r="BI50" s="172">
        <v>324.56</v>
      </c>
      <c r="BJ50" s="172">
        <v>397.04</v>
      </c>
      <c r="BK50" s="172">
        <f t="shared" si="32"/>
        <v>801.42</v>
      </c>
      <c r="BL50" s="172">
        <v>324.56</v>
      </c>
      <c r="BM50" s="172">
        <v>324.56</v>
      </c>
      <c r="BN50" s="172">
        <v>430.06</v>
      </c>
      <c r="BO50" s="172">
        <v>324.56</v>
      </c>
      <c r="BP50" s="172">
        <v>324.56</v>
      </c>
      <c r="BR50" s="172">
        <v>9598.0</v>
      </c>
      <c r="BS50" s="172">
        <v>0.0</v>
      </c>
      <c r="BT50" s="172">
        <v>7996.3168000000005</v>
      </c>
      <c r="BU50" s="172">
        <v>1601.683199999999</v>
      </c>
      <c r="BV50" s="172">
        <v>2744.60472</v>
      </c>
    </row>
    <row r="51" ht="18.0" customHeight="1">
      <c r="A51" s="172">
        <v>14.0</v>
      </c>
      <c r="B51" s="172" t="s">
        <v>640</v>
      </c>
      <c r="C51" s="172" t="s">
        <v>641</v>
      </c>
      <c r="D51" s="172">
        <f t="shared" si="19"/>
        <v>2.95</v>
      </c>
      <c r="E51" s="172">
        <f t="shared" si="16"/>
        <v>46.05</v>
      </c>
      <c r="F51" s="172">
        <v>219.43</v>
      </c>
      <c r="G51" s="172">
        <f t="shared" si="36"/>
        <v>250</v>
      </c>
      <c r="H51" s="172">
        <v>316.7</v>
      </c>
      <c r="I51" s="172">
        <v>548.31</v>
      </c>
      <c r="J51" s="172">
        <v>250.0</v>
      </c>
      <c r="K51" s="172">
        <v>250.0</v>
      </c>
      <c r="L51" s="172">
        <v>345.03</v>
      </c>
      <c r="M51" s="172">
        <v>250.0</v>
      </c>
      <c r="N51" s="172">
        <v>250.0</v>
      </c>
      <c r="O51" s="172">
        <f t="shared" ref="O51:W51" si="45">SUM(F51)*1.69</f>
        <v>370.8367</v>
      </c>
      <c r="P51" s="172">
        <f t="shared" si="45"/>
        <v>422.5</v>
      </c>
      <c r="Q51" s="172">
        <f t="shared" si="45"/>
        <v>535.223</v>
      </c>
      <c r="R51" s="172">
        <f t="shared" si="45"/>
        <v>926.6439</v>
      </c>
      <c r="S51" s="172">
        <f t="shared" si="45"/>
        <v>422.5</v>
      </c>
      <c r="T51" s="172">
        <f t="shared" si="45"/>
        <v>422.5</v>
      </c>
      <c r="U51" s="172">
        <f t="shared" si="45"/>
        <v>583.1007</v>
      </c>
      <c r="V51" s="172">
        <f t="shared" si="45"/>
        <v>422.5</v>
      </c>
      <c r="W51" s="172">
        <f t="shared" si="45"/>
        <v>422.5</v>
      </c>
      <c r="X51" s="172">
        <v>237.12</v>
      </c>
      <c r="Y51" s="172">
        <v>267.77</v>
      </c>
      <c r="Z51" s="172">
        <f t="shared" si="26"/>
        <v>343.32</v>
      </c>
      <c r="AA51" s="172">
        <v>595.75</v>
      </c>
      <c r="AB51" s="172">
        <f>AB44</f>
        <v>267.77</v>
      </c>
      <c r="AC51" s="172">
        <f>AC54</f>
        <v>267.77</v>
      </c>
      <c r="AD51" s="172">
        <v>362.04</v>
      </c>
      <c r="AE51" s="172">
        <f t="shared" si="28"/>
        <v>267.77</v>
      </c>
      <c r="AF51" s="172">
        <v>267.77</v>
      </c>
      <c r="AG51" s="172">
        <v>237.12</v>
      </c>
      <c r="AH51" s="172">
        <v>267.77</v>
      </c>
      <c r="AI51" s="172">
        <f t="shared" si="29"/>
        <v>343.32</v>
      </c>
      <c r="AJ51" s="172">
        <v>592.69</v>
      </c>
      <c r="AK51" s="172">
        <f>AK44</f>
        <v>267.77</v>
      </c>
      <c r="AL51" s="172">
        <f>AL54</f>
        <v>267.77</v>
      </c>
      <c r="AM51" s="172">
        <v>362.04</v>
      </c>
      <c r="AN51" s="172">
        <f t="shared" si="31"/>
        <v>267.77</v>
      </c>
      <c r="AO51" s="172">
        <v>267.77</v>
      </c>
      <c r="AP51" s="172">
        <v>5.0</v>
      </c>
      <c r="AQ51" s="172">
        <v>5.0</v>
      </c>
      <c r="AR51" s="172">
        <v>5.0</v>
      </c>
      <c r="AS51" s="172">
        <v>8.0</v>
      </c>
      <c r="AT51" s="172">
        <v>5.0</v>
      </c>
      <c r="AU51" s="172">
        <v>5.0</v>
      </c>
      <c r="AV51" s="172">
        <v>4.0</v>
      </c>
      <c r="AW51" s="172">
        <v>5.0</v>
      </c>
      <c r="AX51" s="172">
        <v>5.0</v>
      </c>
      <c r="AY51" s="172">
        <v>44.55</v>
      </c>
      <c r="AZ51" s="172">
        <v>44.4</v>
      </c>
      <c r="BA51" s="172">
        <v>44.25</v>
      </c>
      <c r="BB51" s="172">
        <f t="shared" si="40"/>
        <v>179.58</v>
      </c>
      <c r="BC51" s="172">
        <v>44.4</v>
      </c>
      <c r="BD51" s="172">
        <v>44.4</v>
      </c>
      <c r="BE51" s="172">
        <v>44.06</v>
      </c>
      <c r="BF51" s="172">
        <v>44.4</v>
      </c>
      <c r="BG51" s="172">
        <v>44.4</v>
      </c>
      <c r="BH51" s="172">
        <v>290.99</v>
      </c>
      <c r="BI51" s="172">
        <v>324.56</v>
      </c>
      <c r="BJ51" s="172">
        <v>397.04</v>
      </c>
      <c r="BK51" s="172">
        <f t="shared" si="32"/>
        <v>801.42</v>
      </c>
      <c r="BL51" s="172">
        <v>324.56</v>
      </c>
      <c r="BM51" s="172">
        <v>324.56</v>
      </c>
      <c r="BN51" s="172">
        <v>430.06</v>
      </c>
      <c r="BO51" s="172">
        <v>324.56</v>
      </c>
      <c r="BP51" s="172">
        <v>324.56</v>
      </c>
      <c r="BR51" s="172">
        <v>6864.0</v>
      </c>
      <c r="BS51" s="172">
        <v>2734.0</v>
      </c>
      <c r="BT51" s="172">
        <v>5477.81208</v>
      </c>
      <c r="BU51" s="172">
        <v>1386.1879199999998</v>
      </c>
      <c r="BV51" s="172">
        <v>5478.776944</v>
      </c>
    </row>
    <row r="52" ht="18.0" customHeight="1">
      <c r="A52" s="172">
        <v>13.0</v>
      </c>
      <c r="B52" s="172" t="s">
        <v>642</v>
      </c>
      <c r="C52" s="172" t="s">
        <v>643</v>
      </c>
      <c r="D52" s="172">
        <f t="shared" si="19"/>
        <v>2.95</v>
      </c>
      <c r="E52" s="172">
        <f t="shared" si="16"/>
        <v>43.1</v>
      </c>
      <c r="F52" s="172">
        <v>219.43</v>
      </c>
      <c r="G52" s="172">
        <f>G45</f>
        <v>250</v>
      </c>
      <c r="H52" s="172">
        <v>316.7</v>
      </c>
      <c r="I52" s="172">
        <v>418.25</v>
      </c>
      <c r="J52" s="172">
        <v>250.0</v>
      </c>
      <c r="K52" s="172">
        <v>250.0</v>
      </c>
      <c r="L52" s="172">
        <v>345.03</v>
      </c>
      <c r="M52" s="172">
        <v>250.0</v>
      </c>
      <c r="N52" s="172">
        <v>250.0</v>
      </c>
      <c r="O52" s="172">
        <f t="shared" ref="O52:W52" si="46">SUM(F52)*1.69</f>
        <v>370.8367</v>
      </c>
      <c r="P52" s="172">
        <f t="shared" si="46"/>
        <v>422.5</v>
      </c>
      <c r="Q52" s="172">
        <f t="shared" si="46"/>
        <v>535.223</v>
      </c>
      <c r="R52" s="172">
        <f t="shared" si="46"/>
        <v>706.8425</v>
      </c>
      <c r="S52" s="172">
        <f t="shared" si="46"/>
        <v>422.5</v>
      </c>
      <c r="T52" s="172">
        <f t="shared" si="46"/>
        <v>422.5</v>
      </c>
      <c r="U52" s="172">
        <f t="shared" si="46"/>
        <v>583.1007</v>
      </c>
      <c r="V52" s="172">
        <f t="shared" si="46"/>
        <v>422.5</v>
      </c>
      <c r="W52" s="172">
        <f t="shared" si="46"/>
        <v>422.5</v>
      </c>
      <c r="X52" s="172">
        <v>237.12</v>
      </c>
      <c r="Y52" s="172">
        <v>267.77</v>
      </c>
      <c r="Z52" s="172">
        <f>Z44</f>
        <v>343.32</v>
      </c>
      <c r="AA52" s="172">
        <f>AA45</f>
        <v>450.71</v>
      </c>
      <c r="AB52" s="172">
        <v>267.77</v>
      </c>
      <c r="AC52" s="172">
        <v>267.77</v>
      </c>
      <c r="AD52" s="172">
        <v>362.04</v>
      </c>
      <c r="AE52" s="172">
        <f>AE44</f>
        <v>267.77</v>
      </c>
      <c r="AF52" s="172">
        <v>267.77</v>
      </c>
      <c r="AG52" s="172">
        <v>237.12</v>
      </c>
      <c r="AH52" s="172">
        <v>267.77</v>
      </c>
      <c r="AI52" s="172">
        <f>AI44</f>
        <v>343.32</v>
      </c>
      <c r="AJ52" s="172">
        <v>447.65</v>
      </c>
      <c r="AK52" s="172">
        <v>267.77</v>
      </c>
      <c r="AL52" s="172">
        <v>267.77</v>
      </c>
      <c r="AM52" s="172">
        <v>362.04</v>
      </c>
      <c r="AN52" s="172">
        <f>AN44</f>
        <v>267.77</v>
      </c>
      <c r="AO52" s="172">
        <v>267.77</v>
      </c>
      <c r="AP52" s="172">
        <v>5.0</v>
      </c>
      <c r="AQ52" s="172">
        <v>5.0</v>
      </c>
      <c r="AR52" s="172">
        <v>5.0</v>
      </c>
      <c r="AS52" s="172">
        <v>6.0</v>
      </c>
      <c r="AT52" s="172">
        <v>5.0</v>
      </c>
      <c r="AU52" s="172">
        <v>5.0</v>
      </c>
      <c r="AV52" s="172">
        <v>4.0</v>
      </c>
      <c r="AW52" s="172">
        <v>5.0</v>
      </c>
      <c r="AX52" s="172">
        <v>5.0</v>
      </c>
      <c r="AY52" s="172">
        <v>44.55</v>
      </c>
      <c r="AZ52" s="172">
        <v>44.4</v>
      </c>
      <c r="BA52" s="172">
        <v>44.25</v>
      </c>
      <c r="BB52" s="172">
        <f t="shared" si="40"/>
        <v>179.58</v>
      </c>
      <c r="BC52" s="172">
        <v>44.4</v>
      </c>
      <c r="BD52" s="172">
        <v>44.4</v>
      </c>
      <c r="BE52" s="172">
        <v>44.06</v>
      </c>
      <c r="BF52" s="172">
        <v>44.4</v>
      </c>
      <c r="BG52" s="172">
        <v>44.4</v>
      </c>
      <c r="BH52" s="172">
        <v>290.99</v>
      </c>
      <c r="BI52" s="172">
        <v>324.56</v>
      </c>
      <c r="BJ52" s="172">
        <v>397.04</v>
      </c>
      <c r="BK52" s="172">
        <f t="shared" si="32"/>
        <v>801.42</v>
      </c>
      <c r="BL52" s="172">
        <v>324.56</v>
      </c>
      <c r="BM52" s="172">
        <v>324.56</v>
      </c>
      <c r="BN52" s="172">
        <v>430.06</v>
      </c>
      <c r="BO52" s="172">
        <v>324.56</v>
      </c>
      <c r="BP52" s="172">
        <v>324.56</v>
      </c>
      <c r="BR52" s="172">
        <v>9598.0</v>
      </c>
      <c r="BS52" s="172">
        <v>0.0</v>
      </c>
      <c r="BT52" s="172">
        <v>7996.3168000000005</v>
      </c>
      <c r="BU52" s="172">
        <v>1601.683199999999</v>
      </c>
      <c r="BV52" s="172">
        <v>2744.60472</v>
      </c>
    </row>
    <row r="53" ht="18.0" customHeight="1">
      <c r="A53" s="172">
        <v>12.0</v>
      </c>
      <c r="B53" s="172" t="s">
        <v>644</v>
      </c>
      <c r="C53" s="172" t="s">
        <v>645</v>
      </c>
      <c r="D53" s="172">
        <f t="shared" si="19"/>
        <v>2.95</v>
      </c>
      <c r="E53" s="172">
        <f t="shared" si="16"/>
        <v>40.15</v>
      </c>
      <c r="F53" s="172">
        <v>219.43</v>
      </c>
      <c r="G53" s="172">
        <f t="shared" ref="G53:G58" si="48">G44</f>
        <v>250</v>
      </c>
      <c r="H53" s="172">
        <v>316.7</v>
      </c>
      <c r="I53" s="172">
        <v>548.31</v>
      </c>
      <c r="J53" s="172">
        <v>250.0</v>
      </c>
      <c r="K53" s="172">
        <v>250.0</v>
      </c>
      <c r="L53" s="172">
        <v>345.03</v>
      </c>
      <c r="M53" s="172">
        <v>250.0</v>
      </c>
      <c r="N53" s="172">
        <v>250.0</v>
      </c>
      <c r="O53" s="172">
        <f t="shared" ref="O53:W53" si="47">SUM(F53)*1.69</f>
        <v>370.8367</v>
      </c>
      <c r="P53" s="172">
        <f t="shared" si="47"/>
        <v>422.5</v>
      </c>
      <c r="Q53" s="172">
        <f t="shared" si="47"/>
        <v>535.223</v>
      </c>
      <c r="R53" s="172">
        <f t="shared" si="47"/>
        <v>926.6439</v>
      </c>
      <c r="S53" s="172">
        <f t="shared" si="47"/>
        <v>422.5</v>
      </c>
      <c r="T53" s="172">
        <f t="shared" si="47"/>
        <v>422.5</v>
      </c>
      <c r="U53" s="172">
        <f t="shared" si="47"/>
        <v>583.1007</v>
      </c>
      <c r="V53" s="172">
        <f t="shared" si="47"/>
        <v>422.5</v>
      </c>
      <c r="W53" s="172">
        <f t="shared" si="47"/>
        <v>422.5</v>
      </c>
      <c r="X53" s="172">
        <v>237.12</v>
      </c>
      <c r="Y53" s="172">
        <v>267.77</v>
      </c>
      <c r="Z53" s="172">
        <f>Z44</f>
        <v>343.32</v>
      </c>
      <c r="AA53" s="172">
        <v>595.75</v>
      </c>
      <c r="AB53" s="172">
        <f>AB59</f>
        <v>267.77</v>
      </c>
      <c r="AC53" s="172">
        <v>267.77</v>
      </c>
      <c r="AD53" s="172">
        <v>362.04</v>
      </c>
      <c r="AE53" s="172">
        <f>AE44</f>
        <v>267.77</v>
      </c>
      <c r="AF53" s="172">
        <v>267.77</v>
      </c>
      <c r="AG53" s="172">
        <v>237.12</v>
      </c>
      <c r="AH53" s="172">
        <v>267.77</v>
      </c>
      <c r="AI53" s="172">
        <f>AI44</f>
        <v>343.32</v>
      </c>
      <c r="AJ53" s="172">
        <v>592.69</v>
      </c>
      <c r="AK53" s="172">
        <f>AK59</f>
        <v>267.77</v>
      </c>
      <c r="AL53" s="172">
        <v>267.77</v>
      </c>
      <c r="AM53" s="172">
        <v>362.04</v>
      </c>
      <c r="AN53" s="172">
        <f>AN44</f>
        <v>267.77</v>
      </c>
      <c r="AO53" s="172">
        <v>267.77</v>
      </c>
      <c r="AP53" s="172">
        <v>5.0</v>
      </c>
      <c r="AQ53" s="172">
        <v>5.0</v>
      </c>
      <c r="AR53" s="172">
        <v>5.0</v>
      </c>
      <c r="AS53" s="172">
        <v>8.0</v>
      </c>
      <c r="AT53" s="172">
        <v>5.0</v>
      </c>
      <c r="AU53" s="172">
        <v>5.0</v>
      </c>
      <c r="AV53" s="172">
        <v>4.0</v>
      </c>
      <c r="AW53" s="172">
        <v>5.0</v>
      </c>
      <c r="AX53" s="172">
        <v>5.0</v>
      </c>
      <c r="AY53" s="172">
        <v>44.55</v>
      </c>
      <c r="AZ53" s="172">
        <v>44.4</v>
      </c>
      <c r="BA53" s="172">
        <v>44.25</v>
      </c>
      <c r="BB53" s="172">
        <f t="shared" si="40"/>
        <v>179.58</v>
      </c>
      <c r="BC53" s="172">
        <v>44.4</v>
      </c>
      <c r="BD53" s="172">
        <v>44.4</v>
      </c>
      <c r="BE53" s="172">
        <v>44.06</v>
      </c>
      <c r="BF53" s="172">
        <v>44.4</v>
      </c>
      <c r="BG53" s="172">
        <v>44.4</v>
      </c>
      <c r="BH53" s="172">
        <v>290.99</v>
      </c>
      <c r="BI53" s="172">
        <v>324.56</v>
      </c>
      <c r="BJ53" s="172">
        <v>397.04</v>
      </c>
      <c r="BK53" s="172">
        <f t="shared" si="32"/>
        <v>801.42</v>
      </c>
      <c r="BL53" s="172">
        <v>324.56</v>
      </c>
      <c r="BM53" s="172">
        <v>324.56</v>
      </c>
      <c r="BN53" s="172">
        <v>430.06</v>
      </c>
      <c r="BO53" s="172">
        <v>324.56</v>
      </c>
      <c r="BP53" s="172">
        <v>324.56</v>
      </c>
      <c r="BR53" s="172">
        <v>9598.0</v>
      </c>
      <c r="BS53" s="172">
        <v>0.0</v>
      </c>
      <c r="BT53" s="172">
        <v>7996.3168000000005</v>
      </c>
      <c r="BU53" s="172">
        <v>1601.683199999999</v>
      </c>
      <c r="BV53" s="172">
        <v>2744.60472</v>
      </c>
    </row>
    <row r="54" ht="18.0" customHeight="1">
      <c r="A54" s="172">
        <v>11.0</v>
      </c>
      <c r="B54" s="172" t="s">
        <v>646</v>
      </c>
      <c r="C54" s="172" t="s">
        <v>647</v>
      </c>
      <c r="D54" s="172">
        <f t="shared" si="19"/>
        <v>2.95</v>
      </c>
      <c r="E54" s="172">
        <f t="shared" si="16"/>
        <v>37.2</v>
      </c>
      <c r="F54" s="172">
        <v>219.43</v>
      </c>
      <c r="G54" s="172">
        <f t="shared" si="48"/>
        <v>250</v>
      </c>
      <c r="H54" s="172">
        <v>316.7</v>
      </c>
      <c r="I54" s="172">
        <v>548.31</v>
      </c>
      <c r="J54" s="172">
        <v>250.0</v>
      </c>
      <c r="K54" s="172">
        <v>250.0</v>
      </c>
      <c r="L54" s="172">
        <v>345.03</v>
      </c>
      <c r="M54" s="172">
        <v>250.0</v>
      </c>
      <c r="N54" s="172">
        <v>250.0</v>
      </c>
      <c r="O54" s="172">
        <f t="shared" ref="O54:W54" si="49">SUM(F54)*1.69</f>
        <v>370.8367</v>
      </c>
      <c r="P54" s="172">
        <f t="shared" si="49"/>
        <v>422.5</v>
      </c>
      <c r="Q54" s="172">
        <f t="shared" si="49"/>
        <v>535.223</v>
      </c>
      <c r="R54" s="172">
        <f t="shared" si="49"/>
        <v>926.6439</v>
      </c>
      <c r="S54" s="172">
        <f t="shared" si="49"/>
        <v>422.5</v>
      </c>
      <c r="T54" s="172">
        <f t="shared" si="49"/>
        <v>422.5</v>
      </c>
      <c r="U54" s="172">
        <f t="shared" si="49"/>
        <v>583.1007</v>
      </c>
      <c r="V54" s="172">
        <f t="shared" si="49"/>
        <v>422.5</v>
      </c>
      <c r="W54" s="172">
        <f t="shared" si="49"/>
        <v>422.5</v>
      </c>
      <c r="X54" s="172">
        <v>237.12</v>
      </c>
      <c r="Y54" s="172">
        <v>267.77</v>
      </c>
      <c r="Z54" s="172">
        <f>Z44</f>
        <v>343.32</v>
      </c>
      <c r="AA54" s="172">
        <v>595.75</v>
      </c>
      <c r="AB54" s="172">
        <f t="shared" ref="AB54:AC54" si="50">AB44</f>
        <v>267.77</v>
      </c>
      <c r="AC54" s="172">
        <f t="shared" si="50"/>
        <v>267.77</v>
      </c>
      <c r="AD54" s="172">
        <v>362.04</v>
      </c>
      <c r="AE54" s="172">
        <f>AE44</f>
        <v>267.77</v>
      </c>
      <c r="AF54" s="172">
        <v>267.77</v>
      </c>
      <c r="AG54" s="172">
        <v>237.12</v>
      </c>
      <c r="AH54" s="172">
        <v>267.77</v>
      </c>
      <c r="AI54" s="172">
        <f>AI44</f>
        <v>343.32</v>
      </c>
      <c r="AJ54" s="172">
        <v>592.69</v>
      </c>
      <c r="AK54" s="172">
        <f t="shared" ref="AK54:AL54" si="51">AK44</f>
        <v>267.77</v>
      </c>
      <c r="AL54" s="172">
        <f t="shared" si="51"/>
        <v>267.77</v>
      </c>
      <c r="AM54" s="172">
        <v>362.04</v>
      </c>
      <c r="AN54" s="172">
        <f>AN44</f>
        <v>267.77</v>
      </c>
      <c r="AO54" s="172">
        <v>267.77</v>
      </c>
      <c r="AP54" s="172">
        <v>5.0</v>
      </c>
      <c r="AQ54" s="172">
        <v>5.0</v>
      </c>
      <c r="AR54" s="172">
        <v>5.0</v>
      </c>
      <c r="AS54" s="172">
        <v>8.0</v>
      </c>
      <c r="AT54" s="172">
        <v>5.0</v>
      </c>
      <c r="AU54" s="172">
        <v>5.0</v>
      </c>
      <c r="AV54" s="172">
        <v>4.0</v>
      </c>
      <c r="AW54" s="172">
        <v>5.0</v>
      </c>
      <c r="AX54" s="172">
        <v>5.0</v>
      </c>
      <c r="AY54" s="172">
        <v>44.55</v>
      </c>
      <c r="AZ54" s="172">
        <v>44.4</v>
      </c>
      <c r="BA54" s="172">
        <v>44.25</v>
      </c>
      <c r="BB54" s="172">
        <f t="shared" si="40"/>
        <v>179.58</v>
      </c>
      <c r="BC54" s="172">
        <v>44.4</v>
      </c>
      <c r="BD54" s="172">
        <v>44.4</v>
      </c>
      <c r="BE54" s="172">
        <v>44.06</v>
      </c>
      <c r="BF54" s="172">
        <v>44.4</v>
      </c>
      <c r="BG54" s="172">
        <v>44.4</v>
      </c>
      <c r="BH54" s="172">
        <v>290.99</v>
      </c>
      <c r="BI54" s="172">
        <v>324.56</v>
      </c>
      <c r="BJ54" s="172">
        <v>397.04</v>
      </c>
      <c r="BK54" s="172">
        <f t="shared" si="32"/>
        <v>801.42</v>
      </c>
      <c r="BL54" s="172">
        <v>324.56</v>
      </c>
      <c r="BM54" s="172">
        <v>324.56</v>
      </c>
      <c r="BN54" s="172">
        <v>430.06</v>
      </c>
      <c r="BO54" s="172">
        <v>324.56</v>
      </c>
      <c r="BP54" s="172">
        <v>324.56</v>
      </c>
      <c r="BR54" s="172">
        <v>9598.0</v>
      </c>
      <c r="BS54" s="172">
        <v>0.0</v>
      </c>
      <c r="BT54" s="172">
        <v>7996.3168000000005</v>
      </c>
      <c r="BU54" s="172">
        <v>1601.683199999999</v>
      </c>
      <c r="BV54" s="172">
        <v>2744.60472</v>
      </c>
    </row>
    <row r="55" ht="18.0" customHeight="1">
      <c r="A55" s="172">
        <v>10.0</v>
      </c>
      <c r="B55" s="172" t="s">
        <v>648</v>
      </c>
      <c r="C55" s="172" t="s">
        <v>649</v>
      </c>
      <c r="D55" s="172">
        <f t="shared" si="19"/>
        <v>2.95</v>
      </c>
      <c r="E55" s="172">
        <f t="shared" si="16"/>
        <v>34.25</v>
      </c>
      <c r="F55" s="172">
        <v>219.43</v>
      </c>
      <c r="G55" s="172">
        <f t="shared" si="48"/>
        <v>250</v>
      </c>
      <c r="H55" s="172">
        <v>316.7</v>
      </c>
      <c r="I55" s="172">
        <v>548.31</v>
      </c>
      <c r="J55" s="172">
        <v>250.0</v>
      </c>
      <c r="K55" s="172">
        <v>250.0</v>
      </c>
      <c r="L55" s="172">
        <v>345.03</v>
      </c>
      <c r="M55" s="172">
        <v>250.0</v>
      </c>
      <c r="N55" s="172">
        <v>250.0</v>
      </c>
      <c r="O55" s="172">
        <f t="shared" ref="O55:W55" si="52">SUM(F55)*1.69</f>
        <v>370.8367</v>
      </c>
      <c r="P55" s="172">
        <f t="shared" si="52"/>
        <v>422.5</v>
      </c>
      <c r="Q55" s="172">
        <f t="shared" si="52"/>
        <v>535.223</v>
      </c>
      <c r="R55" s="172">
        <f t="shared" si="52"/>
        <v>926.6439</v>
      </c>
      <c r="S55" s="172">
        <f t="shared" si="52"/>
        <v>422.5</v>
      </c>
      <c r="T55" s="172">
        <f t="shared" si="52"/>
        <v>422.5</v>
      </c>
      <c r="U55" s="172">
        <f t="shared" si="52"/>
        <v>583.1007</v>
      </c>
      <c r="V55" s="172">
        <f t="shared" si="52"/>
        <v>422.5</v>
      </c>
      <c r="W55" s="172">
        <f t="shared" si="52"/>
        <v>422.5</v>
      </c>
      <c r="X55" s="172">
        <v>237.12</v>
      </c>
      <c r="Y55" s="172">
        <v>267.77</v>
      </c>
      <c r="Z55" s="172">
        <f>Z44</f>
        <v>343.32</v>
      </c>
      <c r="AA55" s="172">
        <v>595.75</v>
      </c>
      <c r="AB55" s="172">
        <f t="shared" ref="AB55:AC55" si="53">AB45</f>
        <v>267.77</v>
      </c>
      <c r="AC55" s="172">
        <f t="shared" si="53"/>
        <v>267.77</v>
      </c>
      <c r="AD55" s="172">
        <v>362.04</v>
      </c>
      <c r="AE55" s="172">
        <f>AE44</f>
        <v>267.77</v>
      </c>
      <c r="AF55" s="172">
        <v>267.77</v>
      </c>
      <c r="AG55" s="172">
        <v>237.12</v>
      </c>
      <c r="AH55" s="172">
        <v>267.77</v>
      </c>
      <c r="AI55" s="172">
        <f>AI44</f>
        <v>343.32</v>
      </c>
      <c r="AJ55" s="172">
        <v>592.69</v>
      </c>
      <c r="AK55" s="172">
        <f t="shared" ref="AK55:AL55" si="54">AK45</f>
        <v>267.77</v>
      </c>
      <c r="AL55" s="172">
        <f t="shared" si="54"/>
        <v>267.77</v>
      </c>
      <c r="AM55" s="172">
        <v>362.04</v>
      </c>
      <c r="AN55" s="172">
        <f>AN44</f>
        <v>267.77</v>
      </c>
      <c r="AO55" s="172">
        <v>267.77</v>
      </c>
      <c r="AP55" s="172">
        <v>5.0</v>
      </c>
      <c r="AQ55" s="172">
        <v>5.0</v>
      </c>
      <c r="AR55" s="172">
        <v>5.0</v>
      </c>
      <c r="AS55" s="172">
        <v>8.0</v>
      </c>
      <c r="AT55" s="172">
        <v>5.0</v>
      </c>
      <c r="AU55" s="172">
        <v>5.0</v>
      </c>
      <c r="AV55" s="172">
        <v>4.0</v>
      </c>
      <c r="AW55" s="172">
        <v>5.0</v>
      </c>
      <c r="AX55" s="172">
        <v>5.0</v>
      </c>
      <c r="AY55" s="172">
        <v>44.55</v>
      </c>
      <c r="AZ55" s="172">
        <v>44.4</v>
      </c>
      <c r="BA55" s="172">
        <v>44.25</v>
      </c>
      <c r="BB55" s="172">
        <f t="shared" si="40"/>
        <v>179.58</v>
      </c>
      <c r="BC55" s="172">
        <v>44.4</v>
      </c>
      <c r="BD55" s="172">
        <v>44.4</v>
      </c>
      <c r="BE55" s="172">
        <v>44.06</v>
      </c>
      <c r="BF55" s="172">
        <v>44.4</v>
      </c>
      <c r="BG55" s="172">
        <v>44.4</v>
      </c>
      <c r="BH55" s="172">
        <v>290.99</v>
      </c>
      <c r="BI55" s="172">
        <v>324.56</v>
      </c>
      <c r="BJ55" s="172">
        <v>397.04</v>
      </c>
      <c r="BK55" s="172">
        <f t="shared" si="32"/>
        <v>801.42</v>
      </c>
      <c r="BL55" s="172">
        <v>324.56</v>
      </c>
      <c r="BM55" s="172">
        <v>324.56</v>
      </c>
      <c r="BN55" s="172">
        <v>430.06</v>
      </c>
      <c r="BO55" s="172">
        <v>324.56</v>
      </c>
      <c r="BP55" s="172">
        <v>324.56</v>
      </c>
      <c r="BR55" s="172">
        <v>9598.0</v>
      </c>
      <c r="BS55" s="172">
        <v>0.0</v>
      </c>
      <c r="BT55" s="172">
        <v>7996.3168000000005</v>
      </c>
      <c r="BU55" s="172">
        <v>1601.683199999999</v>
      </c>
      <c r="BV55" s="172">
        <v>2744.60472</v>
      </c>
    </row>
    <row r="56" ht="18.0" customHeight="1">
      <c r="A56" s="172">
        <v>9.0</v>
      </c>
      <c r="B56" s="172" t="s">
        <v>650</v>
      </c>
      <c r="C56" s="172" t="s">
        <v>651</v>
      </c>
      <c r="D56" s="172">
        <f t="shared" si="19"/>
        <v>2.95</v>
      </c>
      <c r="E56" s="172">
        <f t="shared" si="16"/>
        <v>31.3</v>
      </c>
      <c r="F56" s="172">
        <v>219.43</v>
      </c>
      <c r="G56" s="172">
        <f t="shared" si="48"/>
        <v>250</v>
      </c>
      <c r="H56" s="172">
        <v>316.7</v>
      </c>
      <c r="I56" s="172">
        <v>548.31</v>
      </c>
      <c r="J56" s="172">
        <v>250.0</v>
      </c>
      <c r="K56" s="172">
        <v>250.0</v>
      </c>
      <c r="L56" s="172">
        <v>345.03</v>
      </c>
      <c r="M56" s="172">
        <v>250.0</v>
      </c>
      <c r="N56" s="172">
        <v>250.0</v>
      </c>
      <c r="O56" s="172">
        <f t="shared" ref="O56:W56" si="55">SUM(F56)*1.69</f>
        <v>370.8367</v>
      </c>
      <c r="P56" s="172">
        <f t="shared" si="55"/>
        <v>422.5</v>
      </c>
      <c r="Q56" s="172">
        <f t="shared" si="55"/>
        <v>535.223</v>
      </c>
      <c r="R56" s="172">
        <f t="shared" si="55"/>
        <v>926.6439</v>
      </c>
      <c r="S56" s="172">
        <f t="shared" si="55"/>
        <v>422.5</v>
      </c>
      <c r="T56" s="172">
        <f t="shared" si="55"/>
        <v>422.5</v>
      </c>
      <c r="U56" s="172">
        <f t="shared" si="55"/>
        <v>583.1007</v>
      </c>
      <c r="V56" s="172">
        <f t="shared" si="55"/>
        <v>422.5</v>
      </c>
      <c r="W56" s="172">
        <f t="shared" si="55"/>
        <v>422.5</v>
      </c>
      <c r="X56" s="172">
        <v>237.12</v>
      </c>
      <c r="Y56" s="172">
        <v>267.77</v>
      </c>
      <c r="Z56" s="172">
        <f>Z44</f>
        <v>343.32</v>
      </c>
      <c r="AA56" s="172">
        <v>595.75</v>
      </c>
      <c r="AB56" s="172">
        <f t="shared" ref="AB56:AC56" si="56">AB44</f>
        <v>267.77</v>
      </c>
      <c r="AC56" s="172">
        <f t="shared" si="56"/>
        <v>267.77</v>
      </c>
      <c r="AD56" s="172">
        <v>362.04</v>
      </c>
      <c r="AE56" s="172">
        <f>AE44</f>
        <v>267.77</v>
      </c>
      <c r="AF56" s="172">
        <v>267.77</v>
      </c>
      <c r="AG56" s="172">
        <v>237.12</v>
      </c>
      <c r="AH56" s="172">
        <v>267.77</v>
      </c>
      <c r="AI56" s="172">
        <f>AI44</f>
        <v>343.32</v>
      </c>
      <c r="AJ56" s="172">
        <v>592.69</v>
      </c>
      <c r="AK56" s="172">
        <f t="shared" ref="AK56:AL56" si="57">AK44</f>
        <v>267.77</v>
      </c>
      <c r="AL56" s="172">
        <f t="shared" si="57"/>
        <v>267.77</v>
      </c>
      <c r="AM56" s="172">
        <v>362.04</v>
      </c>
      <c r="AN56" s="172">
        <f>AN44</f>
        <v>267.77</v>
      </c>
      <c r="AO56" s="172">
        <v>267.77</v>
      </c>
      <c r="AP56" s="172">
        <v>5.0</v>
      </c>
      <c r="AQ56" s="172">
        <v>5.0</v>
      </c>
      <c r="AR56" s="172">
        <v>5.0</v>
      </c>
      <c r="AS56" s="172">
        <v>8.0</v>
      </c>
      <c r="AT56" s="172">
        <v>5.0</v>
      </c>
      <c r="AU56" s="172">
        <v>5.0</v>
      </c>
      <c r="AV56" s="172">
        <v>4.0</v>
      </c>
      <c r="AW56" s="172">
        <v>5.0</v>
      </c>
      <c r="AX56" s="172">
        <v>5.0</v>
      </c>
      <c r="AY56" s="172">
        <v>44.55</v>
      </c>
      <c r="AZ56" s="172">
        <v>44.4</v>
      </c>
      <c r="BA56" s="172">
        <v>44.25</v>
      </c>
      <c r="BB56" s="172">
        <f t="shared" si="40"/>
        <v>179.58</v>
      </c>
      <c r="BC56" s="172">
        <v>44.4</v>
      </c>
      <c r="BD56" s="172">
        <v>44.4</v>
      </c>
      <c r="BE56" s="172">
        <v>44.06</v>
      </c>
      <c r="BF56" s="172">
        <v>44.4</v>
      </c>
      <c r="BG56" s="172">
        <v>44.4</v>
      </c>
      <c r="BH56" s="172">
        <v>290.99</v>
      </c>
      <c r="BI56" s="172">
        <v>324.56</v>
      </c>
      <c r="BJ56" s="172">
        <v>397.04</v>
      </c>
      <c r="BK56" s="172">
        <f t="shared" si="32"/>
        <v>801.42</v>
      </c>
      <c r="BL56" s="172">
        <v>324.56</v>
      </c>
      <c r="BM56" s="172">
        <v>324.56</v>
      </c>
      <c r="BN56" s="172">
        <v>430.06</v>
      </c>
      <c r="BO56" s="172">
        <v>324.56</v>
      </c>
      <c r="BP56" s="172">
        <v>324.56</v>
      </c>
      <c r="BR56" s="172">
        <v>9598.0</v>
      </c>
      <c r="BS56" s="172">
        <v>0.0</v>
      </c>
      <c r="BT56" s="172">
        <v>7996.3168000000005</v>
      </c>
      <c r="BU56" s="172">
        <v>1601.683199999999</v>
      </c>
      <c r="BV56" s="172">
        <v>2744.60472</v>
      </c>
    </row>
    <row r="57" ht="18.0" customHeight="1">
      <c r="A57" s="172">
        <v>8.0</v>
      </c>
      <c r="B57" s="172" t="s">
        <v>652</v>
      </c>
      <c r="C57" s="172" t="s">
        <v>653</v>
      </c>
      <c r="D57" s="172">
        <f t="shared" si="19"/>
        <v>2.95</v>
      </c>
      <c r="E57" s="172">
        <f t="shared" si="16"/>
        <v>28.35</v>
      </c>
      <c r="F57" s="172">
        <v>219.43</v>
      </c>
      <c r="G57" s="172">
        <f t="shared" si="48"/>
        <v>250</v>
      </c>
      <c r="H57" s="172">
        <v>316.7</v>
      </c>
      <c r="I57" s="172">
        <v>548.31</v>
      </c>
      <c r="J57" s="172">
        <v>250.0</v>
      </c>
      <c r="K57" s="172">
        <v>250.0</v>
      </c>
      <c r="L57" s="172">
        <v>345.03</v>
      </c>
      <c r="M57" s="172">
        <v>250.0</v>
      </c>
      <c r="N57" s="172">
        <v>250.0</v>
      </c>
      <c r="O57" s="172">
        <f t="shared" ref="O57:W57" si="58">SUM(F57)*1.69</f>
        <v>370.8367</v>
      </c>
      <c r="P57" s="172">
        <f t="shared" si="58"/>
        <v>422.5</v>
      </c>
      <c r="Q57" s="172">
        <f t="shared" si="58"/>
        <v>535.223</v>
      </c>
      <c r="R57" s="172">
        <f t="shared" si="58"/>
        <v>926.6439</v>
      </c>
      <c r="S57" s="172">
        <f t="shared" si="58"/>
        <v>422.5</v>
      </c>
      <c r="T57" s="172">
        <f t="shared" si="58"/>
        <v>422.5</v>
      </c>
      <c r="U57" s="172">
        <f t="shared" si="58"/>
        <v>583.1007</v>
      </c>
      <c r="V57" s="172">
        <f t="shared" si="58"/>
        <v>422.5</v>
      </c>
      <c r="W57" s="172">
        <f t="shared" si="58"/>
        <v>422.5</v>
      </c>
      <c r="X57" s="172">
        <v>237.12</v>
      </c>
      <c r="Y57" s="172">
        <v>267.77</v>
      </c>
      <c r="Z57" s="172">
        <f>Z44</f>
        <v>343.32</v>
      </c>
      <c r="AA57" s="172">
        <v>595.75</v>
      </c>
      <c r="AB57" s="172">
        <f t="shared" ref="AB57:AB60" si="60">AB47</f>
        <v>267.77</v>
      </c>
      <c r="AC57" s="172">
        <v>267.77</v>
      </c>
      <c r="AD57" s="172">
        <v>362.04</v>
      </c>
      <c r="AE57" s="172">
        <f>AE44</f>
        <v>267.77</v>
      </c>
      <c r="AF57" s="172">
        <v>267.77</v>
      </c>
      <c r="AG57" s="172">
        <v>237.12</v>
      </c>
      <c r="AH57" s="172">
        <v>267.77</v>
      </c>
      <c r="AI57" s="172">
        <f>AI44</f>
        <v>343.32</v>
      </c>
      <c r="AJ57" s="172">
        <v>592.69</v>
      </c>
      <c r="AK57" s="172">
        <f t="shared" ref="AK57:AK60" si="61">AK47</f>
        <v>267.77</v>
      </c>
      <c r="AL57" s="172">
        <v>267.77</v>
      </c>
      <c r="AM57" s="172">
        <v>362.04</v>
      </c>
      <c r="AN57" s="172">
        <f>AN44</f>
        <v>267.77</v>
      </c>
      <c r="AO57" s="172">
        <v>267.77</v>
      </c>
      <c r="AP57" s="172">
        <v>5.0</v>
      </c>
      <c r="AQ57" s="172">
        <v>5.0</v>
      </c>
      <c r="AR57" s="172">
        <v>5.0</v>
      </c>
      <c r="AS57" s="172">
        <v>8.0</v>
      </c>
      <c r="AT57" s="172">
        <v>5.0</v>
      </c>
      <c r="AU57" s="172">
        <v>5.0</v>
      </c>
      <c r="AV57" s="172">
        <v>4.0</v>
      </c>
      <c r="AW57" s="172">
        <v>5.0</v>
      </c>
      <c r="AX57" s="172">
        <v>5.0</v>
      </c>
      <c r="AY57" s="172">
        <v>44.55</v>
      </c>
      <c r="AZ57" s="172">
        <v>44.4</v>
      </c>
      <c r="BA57" s="172">
        <v>44.25</v>
      </c>
      <c r="BB57" s="172">
        <f>BB56</f>
        <v>179.58</v>
      </c>
      <c r="BC57" s="172">
        <v>44.4</v>
      </c>
      <c r="BD57" s="172">
        <v>44.4</v>
      </c>
      <c r="BE57" s="172">
        <v>44.06</v>
      </c>
      <c r="BF57" s="172">
        <v>44.4</v>
      </c>
      <c r="BG57" s="172">
        <v>44.4</v>
      </c>
      <c r="BH57" s="172">
        <v>290.99</v>
      </c>
      <c r="BI57" s="172">
        <v>324.56</v>
      </c>
      <c r="BJ57" s="172">
        <v>397.04</v>
      </c>
      <c r="BK57" s="172">
        <f t="shared" si="32"/>
        <v>801.42</v>
      </c>
      <c r="BL57" s="172">
        <v>324.56</v>
      </c>
      <c r="BM57" s="172">
        <v>324.56</v>
      </c>
      <c r="BN57" s="172">
        <v>430.06</v>
      </c>
      <c r="BO57" s="172">
        <v>324.56</v>
      </c>
      <c r="BP57" s="172">
        <v>324.56</v>
      </c>
      <c r="BR57" s="172">
        <v>9598.0</v>
      </c>
      <c r="BS57" s="172">
        <v>0.0</v>
      </c>
      <c r="BT57" s="172">
        <v>7996.3168000000005</v>
      </c>
      <c r="BU57" s="172">
        <v>1601.683199999999</v>
      </c>
      <c r="BV57" s="172">
        <v>2744.60472</v>
      </c>
    </row>
    <row r="58" ht="18.0" customHeight="1">
      <c r="A58" s="172">
        <v>7.0</v>
      </c>
      <c r="B58" s="172" t="s">
        <v>654</v>
      </c>
      <c r="C58" s="172" t="s">
        <v>655</v>
      </c>
      <c r="D58" s="172">
        <f t="shared" si="19"/>
        <v>2.95</v>
      </c>
      <c r="E58" s="172">
        <f t="shared" si="16"/>
        <v>25.4</v>
      </c>
      <c r="F58" s="172">
        <v>219.43</v>
      </c>
      <c r="G58" s="172">
        <f t="shared" si="48"/>
        <v>250</v>
      </c>
      <c r="H58" s="172">
        <v>316.7</v>
      </c>
      <c r="I58" s="172">
        <v>548.31</v>
      </c>
      <c r="J58" s="172">
        <v>250.0</v>
      </c>
      <c r="K58" s="172">
        <v>250.0</v>
      </c>
      <c r="L58" s="172">
        <v>345.03</v>
      </c>
      <c r="M58" s="172">
        <v>250.0</v>
      </c>
      <c r="N58" s="172">
        <v>250.0</v>
      </c>
      <c r="O58" s="172">
        <f t="shared" ref="O58:W58" si="59">SUM(F58)*1.69</f>
        <v>370.8367</v>
      </c>
      <c r="P58" s="172">
        <f t="shared" si="59"/>
        <v>422.5</v>
      </c>
      <c r="Q58" s="172">
        <f t="shared" si="59"/>
        <v>535.223</v>
      </c>
      <c r="R58" s="172">
        <f t="shared" si="59"/>
        <v>926.6439</v>
      </c>
      <c r="S58" s="172">
        <f t="shared" si="59"/>
        <v>422.5</v>
      </c>
      <c r="T58" s="172">
        <f t="shared" si="59"/>
        <v>422.5</v>
      </c>
      <c r="U58" s="172">
        <f t="shared" si="59"/>
        <v>583.1007</v>
      </c>
      <c r="V58" s="172">
        <f t="shared" si="59"/>
        <v>422.5</v>
      </c>
      <c r="W58" s="172">
        <f t="shared" si="59"/>
        <v>422.5</v>
      </c>
      <c r="X58" s="172">
        <v>237.12</v>
      </c>
      <c r="Y58" s="172">
        <v>267.77</v>
      </c>
      <c r="Z58" s="172">
        <f>Z44</f>
        <v>343.32</v>
      </c>
      <c r="AA58" s="172">
        <v>595.75</v>
      </c>
      <c r="AB58" s="172">
        <f t="shared" si="60"/>
        <v>267.77</v>
      </c>
      <c r="AC58" s="172">
        <v>267.77</v>
      </c>
      <c r="AD58" s="172">
        <v>362.04</v>
      </c>
      <c r="AE58" s="172">
        <f>AE44</f>
        <v>267.77</v>
      </c>
      <c r="AF58" s="172">
        <v>267.77</v>
      </c>
      <c r="AG58" s="172">
        <v>237.12</v>
      </c>
      <c r="AH58" s="172">
        <v>267.77</v>
      </c>
      <c r="AI58" s="172">
        <f>AI44</f>
        <v>343.32</v>
      </c>
      <c r="AJ58" s="172">
        <v>592.69</v>
      </c>
      <c r="AK58" s="172">
        <f t="shared" si="61"/>
        <v>267.77</v>
      </c>
      <c r="AL58" s="172">
        <v>267.77</v>
      </c>
      <c r="AM58" s="172">
        <v>362.04</v>
      </c>
      <c r="AN58" s="172">
        <f>AN44</f>
        <v>267.77</v>
      </c>
      <c r="AO58" s="172">
        <v>267.77</v>
      </c>
      <c r="AP58" s="172">
        <v>5.0</v>
      </c>
      <c r="AQ58" s="172">
        <v>5.0</v>
      </c>
      <c r="AR58" s="172">
        <v>5.0</v>
      </c>
      <c r="AS58" s="172">
        <v>8.0</v>
      </c>
      <c r="AT58" s="172">
        <v>5.0</v>
      </c>
      <c r="AU58" s="172">
        <v>5.0</v>
      </c>
      <c r="AV58" s="172">
        <v>4.0</v>
      </c>
      <c r="AW58" s="172">
        <v>5.0</v>
      </c>
      <c r="AX58" s="172">
        <v>5.0</v>
      </c>
      <c r="AY58" s="172">
        <v>44.55</v>
      </c>
      <c r="AZ58" s="172">
        <v>44.4</v>
      </c>
      <c r="BA58" s="172">
        <v>44.25</v>
      </c>
      <c r="BB58" s="172">
        <f t="shared" ref="BB58:BB60" si="63">BB19</f>
        <v>179.58</v>
      </c>
      <c r="BC58" s="172">
        <v>44.4</v>
      </c>
      <c r="BD58" s="172">
        <v>44.4</v>
      </c>
      <c r="BE58" s="172">
        <v>44.06</v>
      </c>
      <c r="BF58" s="172">
        <v>44.4</v>
      </c>
      <c r="BG58" s="172">
        <v>44.4</v>
      </c>
      <c r="BH58" s="172">
        <v>290.99</v>
      </c>
      <c r="BI58" s="172">
        <v>324.56</v>
      </c>
      <c r="BJ58" s="172">
        <v>397.04</v>
      </c>
      <c r="BK58" s="172">
        <f t="shared" si="32"/>
        <v>801.42</v>
      </c>
      <c r="BL58" s="172">
        <v>324.56</v>
      </c>
      <c r="BM58" s="172">
        <v>324.56</v>
      </c>
      <c r="BN58" s="172">
        <v>430.06</v>
      </c>
      <c r="BO58" s="172">
        <v>324.56</v>
      </c>
      <c r="BP58" s="172">
        <v>324.56</v>
      </c>
      <c r="BR58" s="172">
        <v>6864.0</v>
      </c>
      <c r="BS58" s="172">
        <v>2734.0</v>
      </c>
      <c r="BT58" s="172">
        <v>5477.81208</v>
      </c>
      <c r="BU58" s="172">
        <v>1386.1879199999998</v>
      </c>
      <c r="BV58" s="172">
        <v>5478.776944</v>
      </c>
      <c r="BX58" s="172" t="s">
        <v>656</v>
      </c>
    </row>
    <row r="59" ht="18.0" customHeight="1">
      <c r="A59" s="172">
        <v>6.0</v>
      </c>
      <c r="B59" s="172" t="s">
        <v>657</v>
      </c>
      <c r="C59" s="172" t="s">
        <v>658</v>
      </c>
      <c r="D59" s="172">
        <f t="shared" si="19"/>
        <v>2.95</v>
      </c>
      <c r="E59" s="172">
        <f t="shared" si="16"/>
        <v>22.45</v>
      </c>
      <c r="F59" s="172">
        <v>219.43</v>
      </c>
      <c r="G59" s="172">
        <f>G44</f>
        <v>250</v>
      </c>
      <c r="H59" s="172">
        <v>316.7</v>
      </c>
      <c r="I59" s="172">
        <v>418.25</v>
      </c>
      <c r="J59" s="172">
        <v>250.0</v>
      </c>
      <c r="K59" s="172">
        <v>250.0</v>
      </c>
      <c r="L59" s="172">
        <v>345.03</v>
      </c>
      <c r="M59" s="172">
        <v>250.0</v>
      </c>
      <c r="N59" s="172">
        <v>250.0</v>
      </c>
      <c r="O59" s="172">
        <f t="shared" ref="O59:W59" si="62">SUM(F59)*1.69</f>
        <v>370.8367</v>
      </c>
      <c r="P59" s="172">
        <f t="shared" si="62"/>
        <v>422.5</v>
      </c>
      <c r="Q59" s="172">
        <f t="shared" si="62"/>
        <v>535.223</v>
      </c>
      <c r="R59" s="172">
        <f t="shared" si="62"/>
        <v>706.8425</v>
      </c>
      <c r="S59" s="172">
        <f t="shared" si="62"/>
        <v>422.5</v>
      </c>
      <c r="T59" s="172">
        <f t="shared" si="62"/>
        <v>422.5</v>
      </c>
      <c r="U59" s="172">
        <f t="shared" si="62"/>
        <v>583.1007</v>
      </c>
      <c r="V59" s="172">
        <f t="shared" si="62"/>
        <v>422.5</v>
      </c>
      <c r="W59" s="172">
        <f t="shared" si="62"/>
        <v>422.5</v>
      </c>
      <c r="X59" s="172">
        <v>237.12</v>
      </c>
      <c r="Y59" s="172">
        <v>267.77</v>
      </c>
      <c r="Z59" s="172">
        <f t="shared" ref="Z59:Z60" si="65">Z47</f>
        <v>343.32</v>
      </c>
      <c r="AA59" s="172">
        <f>AA52</f>
        <v>450.71</v>
      </c>
      <c r="AB59" s="172">
        <f t="shared" si="60"/>
        <v>267.77</v>
      </c>
      <c r="AC59" s="172">
        <v>267.77</v>
      </c>
      <c r="AD59" s="172">
        <v>362.04</v>
      </c>
      <c r="AE59" s="172">
        <f t="shared" ref="AE59:AE60" si="66">AE47</f>
        <v>267.77</v>
      </c>
      <c r="AF59" s="172">
        <v>267.77</v>
      </c>
      <c r="AG59" s="172">
        <v>237.12</v>
      </c>
      <c r="AH59" s="172">
        <v>267.77</v>
      </c>
      <c r="AI59" s="172">
        <f t="shared" ref="AI59:AI60" si="67">AI47</f>
        <v>343.32</v>
      </c>
      <c r="AJ59" s="172">
        <v>447.65</v>
      </c>
      <c r="AK59" s="172">
        <f t="shared" si="61"/>
        <v>267.77</v>
      </c>
      <c r="AL59" s="172">
        <v>267.77</v>
      </c>
      <c r="AM59" s="172">
        <v>362.04</v>
      </c>
      <c r="AN59" s="172">
        <f t="shared" ref="AN59:AN60" si="68">AN47</f>
        <v>267.77</v>
      </c>
      <c r="AO59" s="172">
        <v>267.77</v>
      </c>
      <c r="AP59" s="172">
        <v>5.0</v>
      </c>
      <c r="AQ59" s="172">
        <v>5.0</v>
      </c>
      <c r="AR59" s="172">
        <v>5.0</v>
      </c>
      <c r="AS59" s="172">
        <v>6.0</v>
      </c>
      <c r="AT59" s="172">
        <v>5.0</v>
      </c>
      <c r="AU59" s="172">
        <v>5.0</v>
      </c>
      <c r="AV59" s="172">
        <v>4.0</v>
      </c>
      <c r="AW59" s="172">
        <v>5.0</v>
      </c>
      <c r="AX59" s="172">
        <v>5.0</v>
      </c>
      <c r="AY59" s="172">
        <v>44.55</v>
      </c>
      <c r="AZ59" s="172">
        <v>44.4</v>
      </c>
      <c r="BA59" s="172">
        <v>44.25</v>
      </c>
      <c r="BB59" s="172">
        <f t="shared" si="63"/>
        <v>179.58</v>
      </c>
      <c r="BC59" s="172">
        <v>44.4</v>
      </c>
      <c r="BD59" s="172">
        <v>44.4</v>
      </c>
      <c r="BE59" s="172">
        <v>44.06</v>
      </c>
      <c r="BF59" s="172">
        <v>44.4</v>
      </c>
      <c r="BG59" s="172">
        <v>44.4</v>
      </c>
      <c r="BH59" s="172">
        <v>290.99</v>
      </c>
      <c r="BI59" s="172">
        <v>324.56</v>
      </c>
      <c r="BJ59" s="172">
        <v>397.04</v>
      </c>
      <c r="BK59" s="172">
        <f>BK33</f>
        <v>801.42</v>
      </c>
      <c r="BL59" s="172">
        <v>324.56</v>
      </c>
      <c r="BM59" s="172">
        <v>324.56</v>
      </c>
      <c r="BN59" s="172">
        <v>430.06</v>
      </c>
      <c r="BO59" s="172">
        <v>324.56</v>
      </c>
      <c r="BP59" s="172">
        <v>324.56</v>
      </c>
      <c r="BR59" s="172">
        <v>5468.0</v>
      </c>
      <c r="BS59" s="172">
        <v>0.0</v>
      </c>
      <c r="BT59" s="172">
        <v>0.0</v>
      </c>
      <c r="BU59" s="172">
        <v>5468.0</v>
      </c>
      <c r="BV59" s="172">
        <v>9384.0</v>
      </c>
    </row>
    <row r="60" ht="18.0" customHeight="1">
      <c r="B60" s="172" t="s">
        <v>659</v>
      </c>
      <c r="C60" s="172" t="s">
        <v>660</v>
      </c>
      <c r="D60" s="172">
        <v>2.95</v>
      </c>
      <c r="E60" s="172">
        <f t="shared" si="16"/>
        <v>19.5</v>
      </c>
      <c r="F60" s="172">
        <v>219.43</v>
      </c>
      <c r="G60" s="172">
        <f>G59</f>
        <v>250</v>
      </c>
      <c r="H60" s="172">
        <v>316.7</v>
      </c>
      <c r="I60" s="172">
        <v>548.31</v>
      </c>
      <c r="J60" s="172">
        <v>250.0</v>
      </c>
      <c r="K60" s="172">
        <v>250.0</v>
      </c>
      <c r="L60" s="172">
        <v>345.03</v>
      </c>
      <c r="M60" s="172">
        <v>250.0</v>
      </c>
      <c r="N60" s="172">
        <v>250.0</v>
      </c>
      <c r="O60" s="172">
        <f t="shared" ref="O60:W60" si="64">SUM(F60)*1.69</f>
        <v>370.8367</v>
      </c>
      <c r="P60" s="172">
        <f t="shared" si="64"/>
        <v>422.5</v>
      </c>
      <c r="Q60" s="172">
        <f t="shared" si="64"/>
        <v>535.223</v>
      </c>
      <c r="R60" s="172">
        <f t="shared" si="64"/>
        <v>926.6439</v>
      </c>
      <c r="S60" s="172">
        <f t="shared" si="64"/>
        <v>422.5</v>
      </c>
      <c r="T60" s="172">
        <f t="shared" si="64"/>
        <v>422.5</v>
      </c>
      <c r="U60" s="172">
        <f t="shared" si="64"/>
        <v>583.1007</v>
      </c>
      <c r="V60" s="172">
        <f t="shared" si="64"/>
        <v>422.5</v>
      </c>
      <c r="W60" s="172">
        <f t="shared" si="64"/>
        <v>422.5</v>
      </c>
      <c r="X60" s="172">
        <v>237.12</v>
      </c>
      <c r="Y60" s="172">
        <v>267.77</v>
      </c>
      <c r="Z60" s="172">
        <f t="shared" si="65"/>
        <v>343.32</v>
      </c>
      <c r="AA60" s="172">
        <v>595.75</v>
      </c>
      <c r="AB60" s="172">
        <f t="shared" si="60"/>
        <v>267.77</v>
      </c>
      <c r="AC60" s="172">
        <v>267.77</v>
      </c>
      <c r="AD60" s="172">
        <v>362.04</v>
      </c>
      <c r="AE60" s="172">
        <f t="shared" si="66"/>
        <v>267.77</v>
      </c>
      <c r="AF60" s="172">
        <v>267.77</v>
      </c>
      <c r="AG60" s="172">
        <v>237.12</v>
      </c>
      <c r="AH60" s="172">
        <v>267.77</v>
      </c>
      <c r="AI60" s="172">
        <f t="shared" si="67"/>
        <v>343.32</v>
      </c>
      <c r="AJ60" s="172">
        <v>592.69</v>
      </c>
      <c r="AK60" s="172">
        <f t="shared" si="61"/>
        <v>267.77</v>
      </c>
      <c r="AL60" s="172">
        <v>267.77</v>
      </c>
      <c r="AM60" s="172">
        <v>362.04</v>
      </c>
      <c r="AN60" s="172">
        <f t="shared" si="68"/>
        <v>267.77</v>
      </c>
      <c r="AO60" s="172">
        <v>267.77</v>
      </c>
      <c r="AP60" s="172">
        <v>5.0</v>
      </c>
      <c r="AQ60" s="172">
        <v>5.0</v>
      </c>
      <c r="AR60" s="172">
        <v>5.0</v>
      </c>
      <c r="AS60" s="172">
        <v>8.0</v>
      </c>
      <c r="AT60" s="172">
        <v>5.0</v>
      </c>
      <c r="AU60" s="172">
        <v>5.0</v>
      </c>
      <c r="AV60" s="172">
        <v>4.0</v>
      </c>
      <c r="AW60" s="172">
        <v>5.0</v>
      </c>
      <c r="AX60" s="172">
        <v>5.0</v>
      </c>
      <c r="AY60" s="172">
        <v>44.55</v>
      </c>
      <c r="AZ60" s="172">
        <v>44.4</v>
      </c>
      <c r="BA60" s="172">
        <v>44.25</v>
      </c>
      <c r="BB60" s="172">
        <f t="shared" si="63"/>
        <v>179.58</v>
      </c>
      <c r="BC60" s="172">
        <v>44.4</v>
      </c>
      <c r="BD60" s="172">
        <v>44.4</v>
      </c>
      <c r="BE60" s="172">
        <v>44.06</v>
      </c>
      <c r="BF60" s="172">
        <v>44.4</v>
      </c>
      <c r="BG60" s="172">
        <v>44.4</v>
      </c>
      <c r="BH60" s="172">
        <v>290.99</v>
      </c>
      <c r="BI60" s="172">
        <v>324.56</v>
      </c>
      <c r="BJ60" s="172">
        <v>397.04</v>
      </c>
      <c r="BK60" s="172">
        <f>BK59</f>
        <v>801.42</v>
      </c>
      <c r="BL60" s="172">
        <v>324.56</v>
      </c>
      <c r="BM60" s="172">
        <v>324.56</v>
      </c>
      <c r="BN60" s="172">
        <v>430.06</v>
      </c>
      <c r="BO60" s="172">
        <v>324.56</v>
      </c>
      <c r="BP60" s="172">
        <v>324.56</v>
      </c>
    </row>
    <row r="61" ht="18.0" customHeight="1">
      <c r="A61" s="172">
        <v>5.0</v>
      </c>
      <c r="B61" s="172" t="s">
        <v>661</v>
      </c>
      <c r="C61" s="172" t="s">
        <v>662</v>
      </c>
      <c r="D61" s="172">
        <v>2.95</v>
      </c>
      <c r="E61" s="172">
        <f t="shared" si="16"/>
        <v>16.55</v>
      </c>
      <c r="F61" s="172">
        <v>181.62</v>
      </c>
      <c r="G61" s="172">
        <v>196.67</v>
      </c>
      <c r="H61" s="172">
        <v>249.81</v>
      </c>
      <c r="I61" s="172">
        <v>457.6</v>
      </c>
      <c r="J61" s="172">
        <v>213.3</v>
      </c>
      <c r="K61" s="172">
        <v>213.3</v>
      </c>
      <c r="L61" s="172">
        <v>0.0</v>
      </c>
      <c r="M61" s="172">
        <v>143.35</v>
      </c>
      <c r="N61" s="172">
        <v>143.35</v>
      </c>
      <c r="O61" s="172">
        <f t="shared" ref="O61:W61" si="69">SUM(F61)*1.69</f>
        <v>306.9378</v>
      </c>
      <c r="P61" s="172">
        <f t="shared" si="69"/>
        <v>332.3723</v>
      </c>
      <c r="Q61" s="172">
        <f t="shared" si="69"/>
        <v>422.1789</v>
      </c>
      <c r="R61" s="172">
        <f t="shared" si="69"/>
        <v>773.344</v>
      </c>
      <c r="S61" s="172">
        <f t="shared" si="69"/>
        <v>360.477</v>
      </c>
      <c r="T61" s="172">
        <f t="shared" si="69"/>
        <v>360.477</v>
      </c>
      <c r="U61" s="172">
        <f t="shared" si="69"/>
        <v>0</v>
      </c>
      <c r="V61" s="172">
        <f t="shared" si="69"/>
        <v>242.2615</v>
      </c>
      <c r="W61" s="172">
        <f t="shared" si="69"/>
        <v>242.2615</v>
      </c>
      <c r="X61" s="172">
        <v>199.03</v>
      </c>
      <c r="Y61" s="172">
        <v>154.82</v>
      </c>
      <c r="Z61" s="172">
        <v>269.75</v>
      </c>
      <c r="AA61" s="172">
        <v>491.08</v>
      </c>
      <c r="AB61" s="172">
        <v>259.1</v>
      </c>
      <c r="AC61" s="172">
        <v>259.1</v>
      </c>
      <c r="AD61" s="172">
        <v>0.0</v>
      </c>
      <c r="AE61" s="172">
        <v>155.08</v>
      </c>
      <c r="AF61" s="172">
        <v>155.08</v>
      </c>
      <c r="AG61" s="172">
        <v>199.03</v>
      </c>
      <c r="AH61" s="172">
        <v>154.82</v>
      </c>
      <c r="AI61" s="172">
        <v>269.75</v>
      </c>
      <c r="AJ61" s="172">
        <v>488.02</v>
      </c>
      <c r="AK61" s="172">
        <v>259.1</v>
      </c>
      <c r="AL61" s="172">
        <v>259.1</v>
      </c>
      <c r="AM61" s="172">
        <v>0.0</v>
      </c>
      <c r="AN61" s="172">
        <v>155.08</v>
      </c>
      <c r="AO61" s="172">
        <v>155.08</v>
      </c>
      <c r="AP61" s="172">
        <v>4.0</v>
      </c>
      <c r="AQ61" s="172">
        <v>4.0</v>
      </c>
      <c r="AR61" s="172">
        <v>4.0</v>
      </c>
      <c r="AS61" s="172">
        <v>6.0</v>
      </c>
      <c r="AT61" s="172">
        <v>4.0</v>
      </c>
      <c r="AU61" s="172">
        <v>4.0</v>
      </c>
      <c r="AV61" s="172">
        <v>0.0</v>
      </c>
      <c r="AW61" s="172">
        <v>3.0</v>
      </c>
      <c r="AX61" s="172">
        <v>3.0</v>
      </c>
      <c r="AY61" s="172">
        <v>44.55</v>
      </c>
      <c r="AZ61" s="172">
        <v>44.4</v>
      </c>
      <c r="BA61" s="172">
        <v>44.25</v>
      </c>
      <c r="BB61" s="172">
        <f>BB21</f>
        <v>179.58</v>
      </c>
      <c r="BC61" s="172">
        <v>44.4</v>
      </c>
      <c r="BD61" s="172">
        <v>44.4</v>
      </c>
      <c r="BE61" s="172">
        <v>44.06</v>
      </c>
      <c r="BF61" s="172">
        <v>44.4</v>
      </c>
      <c r="BG61" s="172">
        <v>44.4</v>
      </c>
      <c r="BH61" s="172">
        <f t="shared" ref="BH61:BM61" si="70">SUM(AY61+X61)</f>
        <v>243.58</v>
      </c>
      <c r="BI61" s="172">
        <f t="shared" si="70"/>
        <v>199.22</v>
      </c>
      <c r="BJ61" s="172">
        <f t="shared" si="70"/>
        <v>314</v>
      </c>
      <c r="BK61" s="172">
        <f t="shared" si="70"/>
        <v>670.66</v>
      </c>
      <c r="BL61" s="172">
        <f t="shared" si="70"/>
        <v>303.5</v>
      </c>
      <c r="BM61" s="172">
        <f t="shared" si="70"/>
        <v>303.5</v>
      </c>
      <c r="BN61" s="172">
        <v>0.0</v>
      </c>
      <c r="BO61" s="172">
        <v>204.28</v>
      </c>
      <c r="BP61" s="172">
        <v>204.28</v>
      </c>
      <c r="BQ61" s="172">
        <f t="shared" ref="BQ61:BQ67" si="77">BW61-(BH61+BI61+BJ61+BK61+BL61+BM61+BN61+BO61+BP61)</f>
        <v>8658.83</v>
      </c>
      <c r="BW61" s="172">
        <v>11101.85</v>
      </c>
    </row>
    <row r="62" ht="18.0" customHeight="1">
      <c r="C62" s="172" t="s">
        <v>663</v>
      </c>
      <c r="D62" s="172">
        <v>2.7</v>
      </c>
      <c r="E62" s="172">
        <f t="shared" si="16"/>
        <v>13.85</v>
      </c>
      <c r="F62" s="172">
        <v>128.3</v>
      </c>
      <c r="G62" s="172">
        <v>143.35</v>
      </c>
      <c r="H62" s="172">
        <v>0.0</v>
      </c>
      <c r="I62" s="172">
        <v>130.06</v>
      </c>
      <c r="J62" s="172">
        <v>106.65</v>
      </c>
      <c r="K62" s="172">
        <v>106.65</v>
      </c>
      <c r="L62" s="172">
        <v>0.0</v>
      </c>
      <c r="M62" s="172">
        <v>143.35</v>
      </c>
      <c r="N62" s="172">
        <v>143.35</v>
      </c>
      <c r="O62" s="172">
        <f t="shared" ref="O62:W62" si="71">SUM(F62)*1.69</f>
        <v>216.827</v>
      </c>
      <c r="P62" s="172">
        <f t="shared" si="71"/>
        <v>242.2615</v>
      </c>
      <c r="Q62" s="172">
        <f t="shared" si="71"/>
        <v>0</v>
      </c>
      <c r="R62" s="172">
        <f t="shared" si="71"/>
        <v>219.8014</v>
      </c>
      <c r="S62" s="172">
        <f t="shared" si="71"/>
        <v>180.2385</v>
      </c>
      <c r="T62" s="172">
        <f t="shared" si="71"/>
        <v>180.2385</v>
      </c>
      <c r="U62" s="172">
        <f t="shared" si="71"/>
        <v>0</v>
      </c>
      <c r="V62" s="172">
        <f t="shared" si="71"/>
        <v>242.2615</v>
      </c>
      <c r="W62" s="172">
        <f t="shared" si="71"/>
        <v>242.2615</v>
      </c>
      <c r="X62" s="172">
        <f t="shared" ref="X62:Y62" si="72">X64</f>
        <v>139.37</v>
      </c>
      <c r="Y62" s="172">
        <f t="shared" si="72"/>
        <v>155.08</v>
      </c>
      <c r="Z62" s="172">
        <v>0.0</v>
      </c>
      <c r="AB62" s="172">
        <v>114.63</v>
      </c>
      <c r="AC62" s="172">
        <v>114.63</v>
      </c>
      <c r="AD62" s="172">
        <f>AD64</f>
        <v>0</v>
      </c>
      <c r="AE62" s="172">
        <v>155.08</v>
      </c>
      <c r="AF62" s="172">
        <f t="shared" ref="AF62:AH62" si="73">AF64</f>
        <v>155.08</v>
      </c>
      <c r="AG62" s="172">
        <f t="shared" si="73"/>
        <v>139.37</v>
      </c>
      <c r="AH62" s="172">
        <f t="shared" si="73"/>
        <v>155.08</v>
      </c>
      <c r="AI62" s="172">
        <f t="shared" ref="AI62:AJ62" si="74">Z62/1.35</f>
        <v>0</v>
      </c>
      <c r="AJ62" s="172">
        <f t="shared" si="74"/>
        <v>0</v>
      </c>
      <c r="AK62" s="172">
        <v>114.63</v>
      </c>
      <c r="AL62" s="172">
        <v>114.63</v>
      </c>
      <c r="AM62" s="172">
        <f>AM64</f>
        <v>0</v>
      </c>
      <c r="AN62" s="172">
        <v>155.08</v>
      </c>
      <c r="AO62" s="172">
        <f>AO64</f>
        <v>155.08</v>
      </c>
      <c r="AP62" s="172">
        <v>3.0</v>
      </c>
      <c r="AQ62" s="172">
        <v>3.0</v>
      </c>
      <c r="AT62" s="172">
        <v>2.0</v>
      </c>
      <c r="AU62" s="172">
        <v>2.0</v>
      </c>
      <c r="AV62" s="172">
        <v>0.0</v>
      </c>
      <c r="AW62" s="172">
        <v>3.0</v>
      </c>
      <c r="AX62" s="172">
        <v>3.0</v>
      </c>
      <c r="AY62" s="172">
        <v>44.55</v>
      </c>
      <c r="AZ62" s="172">
        <v>44.4</v>
      </c>
      <c r="BA62" s="172">
        <v>44.25</v>
      </c>
      <c r="BB62" s="172">
        <f t="shared" ref="BB62:BB67" si="82">BB21</f>
        <v>179.58</v>
      </c>
      <c r="BC62" s="172">
        <v>44.4</v>
      </c>
      <c r="BD62" s="172">
        <v>44.4</v>
      </c>
      <c r="BE62" s="172">
        <v>44.06</v>
      </c>
      <c r="BF62" s="172">
        <v>44.4</v>
      </c>
      <c r="BG62" s="172">
        <v>44.4</v>
      </c>
      <c r="BH62" s="172">
        <f t="shared" ref="BH62:BI62" si="75">SUM(AY62+X62)</f>
        <v>183.92</v>
      </c>
      <c r="BI62" s="172">
        <f t="shared" si="75"/>
        <v>199.48</v>
      </c>
      <c r="BJ62" s="172">
        <v>0.0</v>
      </c>
      <c r="BK62" s="172">
        <v>0.0</v>
      </c>
      <c r="BL62" s="172">
        <f t="shared" ref="BL62:BM62" si="76">BL64</f>
        <v>191.5</v>
      </c>
      <c r="BM62" s="172">
        <f t="shared" si="76"/>
        <v>191.5</v>
      </c>
      <c r="BN62" s="172">
        <v>0.0</v>
      </c>
      <c r="BO62" s="172">
        <v>204.28</v>
      </c>
      <c r="BP62" s="172">
        <v>204.28</v>
      </c>
      <c r="BQ62" s="172">
        <f t="shared" si="77"/>
        <v>9926.89</v>
      </c>
      <c r="BW62" s="172">
        <v>11101.85</v>
      </c>
      <c r="BX62" s="172">
        <f>AY62+AZ62+BA62+BB62+BC62+BD62+BE62+BF62+BG62</f>
        <v>534.44</v>
      </c>
    </row>
    <row r="63" ht="18.0" customHeight="1">
      <c r="A63" s="172">
        <v>3.0</v>
      </c>
      <c r="C63" s="172" t="s">
        <v>664</v>
      </c>
      <c r="D63" s="172">
        <v>2.7</v>
      </c>
      <c r="E63" s="172">
        <f t="shared" si="16"/>
        <v>11.15</v>
      </c>
      <c r="F63" s="172">
        <v>128.3</v>
      </c>
      <c r="G63" s="172">
        <v>143.35</v>
      </c>
      <c r="H63" s="172">
        <v>0.0</v>
      </c>
      <c r="I63" s="172">
        <v>130.06</v>
      </c>
      <c r="J63" s="172">
        <v>106.65</v>
      </c>
      <c r="K63" s="172">
        <v>106.65</v>
      </c>
      <c r="L63" s="172">
        <v>0.0</v>
      </c>
      <c r="M63" s="172">
        <v>143.35</v>
      </c>
      <c r="N63" s="172">
        <v>143.35</v>
      </c>
      <c r="O63" s="172">
        <f t="shared" ref="O63:W63" si="78">SUM(F63)*1.69</f>
        <v>216.827</v>
      </c>
      <c r="P63" s="172">
        <f t="shared" si="78"/>
        <v>242.2615</v>
      </c>
      <c r="Q63" s="172">
        <f t="shared" si="78"/>
        <v>0</v>
      </c>
      <c r="R63" s="172">
        <f t="shared" si="78"/>
        <v>219.8014</v>
      </c>
      <c r="S63" s="172">
        <f t="shared" si="78"/>
        <v>180.2385</v>
      </c>
      <c r="T63" s="172">
        <f t="shared" si="78"/>
        <v>180.2385</v>
      </c>
      <c r="U63" s="172">
        <f t="shared" si="78"/>
        <v>0</v>
      </c>
      <c r="V63" s="172">
        <f t="shared" si="78"/>
        <v>242.2615</v>
      </c>
      <c r="W63" s="172">
        <f t="shared" si="78"/>
        <v>242.2615</v>
      </c>
      <c r="X63" s="172">
        <f t="shared" ref="X63:Y63" si="79">X64</f>
        <v>139.37</v>
      </c>
      <c r="Y63" s="172">
        <f t="shared" si="79"/>
        <v>155.08</v>
      </c>
      <c r="Z63" s="172">
        <v>0.0</v>
      </c>
      <c r="AB63" s="172">
        <v>114.63</v>
      </c>
      <c r="AC63" s="172">
        <v>114.63</v>
      </c>
      <c r="AD63" s="172">
        <f>AD64</f>
        <v>0</v>
      </c>
      <c r="AE63" s="172">
        <v>155.08</v>
      </c>
      <c r="AF63" s="172">
        <f t="shared" ref="AF63:AH63" si="80">AF64</f>
        <v>155.08</v>
      </c>
      <c r="AG63" s="172">
        <f t="shared" si="80"/>
        <v>139.37</v>
      </c>
      <c r="AH63" s="172">
        <f t="shared" si="80"/>
        <v>155.08</v>
      </c>
      <c r="AI63" s="172">
        <f t="shared" ref="AI63:AJ63" si="81">Z63/1.35</f>
        <v>0</v>
      </c>
      <c r="AJ63" s="172">
        <f t="shared" si="81"/>
        <v>0</v>
      </c>
      <c r="AK63" s="172">
        <v>114.63</v>
      </c>
      <c r="AL63" s="172">
        <v>114.63</v>
      </c>
      <c r="AM63" s="172">
        <f>AM64</f>
        <v>0</v>
      </c>
      <c r="AN63" s="172">
        <v>155.08</v>
      </c>
      <c r="AO63" s="172">
        <f>AO64</f>
        <v>155.08</v>
      </c>
      <c r="AP63" s="172">
        <v>3.0</v>
      </c>
      <c r="AQ63" s="172">
        <v>3.0</v>
      </c>
      <c r="AT63" s="172">
        <v>2.0</v>
      </c>
      <c r="AU63" s="172">
        <v>2.0</v>
      </c>
      <c r="AV63" s="172">
        <v>0.0</v>
      </c>
      <c r="AW63" s="172">
        <v>3.0</v>
      </c>
      <c r="AX63" s="172">
        <v>3.0</v>
      </c>
      <c r="AY63" s="172">
        <v>44.55</v>
      </c>
      <c r="AZ63" s="172">
        <v>44.4</v>
      </c>
      <c r="BA63" s="172">
        <v>44.25</v>
      </c>
      <c r="BB63" s="172">
        <f t="shared" si="82"/>
        <v>179.58</v>
      </c>
      <c r="BC63" s="172">
        <v>44.4</v>
      </c>
      <c r="BD63" s="172">
        <v>44.4</v>
      </c>
      <c r="BE63" s="172">
        <v>44.06</v>
      </c>
      <c r="BF63" s="172">
        <v>44.4</v>
      </c>
      <c r="BG63" s="172">
        <v>44.4</v>
      </c>
      <c r="BH63" s="172">
        <f t="shared" ref="BH63:BI63" si="83">SUM(AY63+X63)</f>
        <v>183.92</v>
      </c>
      <c r="BI63" s="172">
        <f t="shared" si="83"/>
        <v>199.48</v>
      </c>
      <c r="BJ63" s="172">
        <v>0.0</v>
      </c>
      <c r="BK63" s="172">
        <f t="shared" ref="BK63:BM63" si="84">BK64</f>
        <v>0</v>
      </c>
      <c r="BL63" s="172">
        <f t="shared" si="84"/>
        <v>191.5</v>
      </c>
      <c r="BM63" s="172">
        <f t="shared" si="84"/>
        <v>191.5</v>
      </c>
      <c r="BN63" s="172">
        <v>0.0</v>
      </c>
      <c r="BO63" s="172">
        <v>204.28</v>
      </c>
      <c r="BP63" s="172">
        <v>204.28</v>
      </c>
      <c r="BQ63" s="172">
        <f t="shared" si="77"/>
        <v>9926.89</v>
      </c>
      <c r="BR63" s="172">
        <v>5468.0</v>
      </c>
      <c r="BS63" s="172">
        <v>0.0</v>
      </c>
      <c r="BT63" s="172">
        <v>3866.3167999999996</v>
      </c>
      <c r="BU63" s="172">
        <v>1601.6832</v>
      </c>
      <c r="BV63" s="172">
        <v>2744.776944</v>
      </c>
      <c r="BW63" s="172">
        <v>11101.85</v>
      </c>
    </row>
    <row r="64" ht="18.0" customHeight="1">
      <c r="A64" s="172">
        <v>2.0</v>
      </c>
      <c r="C64" s="172" t="s">
        <v>665</v>
      </c>
      <c r="D64" s="172">
        <v>2.7</v>
      </c>
      <c r="E64" s="172">
        <f t="shared" si="16"/>
        <v>8.45</v>
      </c>
      <c r="F64" s="172">
        <v>128.3</v>
      </c>
      <c r="G64" s="172">
        <v>143.35</v>
      </c>
      <c r="H64" s="172">
        <v>0.0</v>
      </c>
      <c r="I64" s="172">
        <v>130.06</v>
      </c>
      <c r="J64" s="172">
        <v>106.65</v>
      </c>
      <c r="K64" s="172">
        <v>106.65</v>
      </c>
      <c r="L64" s="172">
        <v>0.0</v>
      </c>
      <c r="M64" s="172">
        <v>143.35</v>
      </c>
      <c r="N64" s="172">
        <v>143.35</v>
      </c>
      <c r="O64" s="172">
        <f t="shared" ref="O64:W64" si="85">SUM(F64)*1.69</f>
        <v>216.827</v>
      </c>
      <c r="P64" s="172">
        <f t="shared" si="85"/>
        <v>242.2615</v>
      </c>
      <c r="Q64" s="172">
        <f t="shared" si="85"/>
        <v>0</v>
      </c>
      <c r="R64" s="172">
        <f t="shared" si="85"/>
        <v>219.8014</v>
      </c>
      <c r="S64" s="172">
        <f t="shared" si="85"/>
        <v>180.2385</v>
      </c>
      <c r="T64" s="172">
        <f t="shared" si="85"/>
        <v>180.2385</v>
      </c>
      <c r="U64" s="172">
        <f t="shared" si="85"/>
        <v>0</v>
      </c>
      <c r="V64" s="172">
        <f t="shared" si="85"/>
        <v>242.2615</v>
      </c>
      <c r="W64" s="172">
        <f t="shared" si="85"/>
        <v>242.2615</v>
      </c>
      <c r="X64" s="172">
        <v>139.37</v>
      </c>
      <c r="Y64" s="172">
        <v>155.08</v>
      </c>
      <c r="Z64" s="172">
        <v>0.0</v>
      </c>
      <c r="AB64" s="172">
        <v>114.63</v>
      </c>
      <c r="AC64" s="172">
        <v>114.63</v>
      </c>
      <c r="AD64" s="172">
        <v>0.0</v>
      </c>
      <c r="AE64" s="172">
        <v>155.08</v>
      </c>
      <c r="AF64" s="172">
        <v>155.08</v>
      </c>
      <c r="AG64" s="172">
        <v>139.37</v>
      </c>
      <c r="AH64" s="172">
        <v>155.08</v>
      </c>
      <c r="AI64" s="172">
        <f t="shared" ref="AI64:AJ64" si="86">Z64/1.35</f>
        <v>0</v>
      </c>
      <c r="AJ64" s="172">
        <f t="shared" si="86"/>
        <v>0</v>
      </c>
      <c r="AK64" s="172">
        <v>114.63</v>
      </c>
      <c r="AL64" s="172">
        <v>114.63</v>
      </c>
      <c r="AM64" s="172">
        <v>0.0</v>
      </c>
      <c r="AN64" s="172">
        <v>155.08</v>
      </c>
      <c r="AO64" s="172">
        <v>155.08</v>
      </c>
      <c r="AP64" s="172">
        <v>3.0</v>
      </c>
      <c r="AQ64" s="172">
        <v>3.0</v>
      </c>
      <c r="AT64" s="172">
        <v>2.0</v>
      </c>
      <c r="AU64" s="172">
        <v>2.0</v>
      </c>
      <c r="AV64" s="172">
        <v>0.0</v>
      </c>
      <c r="AW64" s="172">
        <v>3.0</v>
      </c>
      <c r="AX64" s="172">
        <v>3.0</v>
      </c>
      <c r="AY64" s="172">
        <v>44.55</v>
      </c>
      <c r="AZ64" s="172">
        <v>44.4</v>
      </c>
      <c r="BA64" s="172">
        <v>44.25</v>
      </c>
      <c r="BB64" s="172">
        <f t="shared" si="82"/>
        <v>179.58</v>
      </c>
      <c r="BC64" s="172">
        <v>44.4</v>
      </c>
      <c r="BD64" s="172">
        <v>44.4</v>
      </c>
      <c r="BE64" s="172">
        <v>44.06</v>
      </c>
      <c r="BF64" s="172">
        <v>44.4</v>
      </c>
      <c r="BG64" s="172">
        <v>44.4</v>
      </c>
      <c r="BH64" s="172">
        <f t="shared" ref="BH64:BI64" si="87">SUM(AY64+X64)</f>
        <v>183.92</v>
      </c>
      <c r="BI64" s="172">
        <f t="shared" si="87"/>
        <v>199.48</v>
      </c>
      <c r="BJ64" s="172">
        <v>0.0</v>
      </c>
      <c r="BK64" s="172">
        <v>0.0</v>
      </c>
      <c r="BL64" s="172">
        <f t="shared" ref="BL64:BM64" si="88">BL61-56-56</f>
        <v>191.5</v>
      </c>
      <c r="BM64" s="172">
        <f t="shared" si="88"/>
        <v>191.5</v>
      </c>
      <c r="BN64" s="172">
        <v>0.0</v>
      </c>
      <c r="BO64" s="172">
        <v>204.28</v>
      </c>
      <c r="BP64" s="172">
        <v>204.28</v>
      </c>
      <c r="BQ64" s="172">
        <f t="shared" si="77"/>
        <v>9926.89</v>
      </c>
      <c r="BR64" s="172">
        <v>5468.0</v>
      </c>
      <c r="BS64" s="172">
        <v>0.0</v>
      </c>
      <c r="BT64" s="172">
        <v>3866.3167999999996</v>
      </c>
      <c r="BU64" s="172">
        <v>1601.6832</v>
      </c>
      <c r="BV64" s="172">
        <v>2744.776944</v>
      </c>
      <c r="BW64" s="172">
        <v>11101.85</v>
      </c>
    </row>
    <row r="65" ht="18.0" customHeight="1">
      <c r="A65" s="172">
        <v>1.0</v>
      </c>
      <c r="C65" s="172" t="s">
        <v>666</v>
      </c>
      <c r="D65" s="172">
        <v>4.0</v>
      </c>
      <c r="E65" s="172">
        <f t="shared" si="16"/>
        <v>4.45</v>
      </c>
      <c r="R65" s="172">
        <v>0.0</v>
      </c>
      <c r="Y65" s="172">
        <f>SUM(Y45:Y60)</f>
        <v>4284.32</v>
      </c>
      <c r="AY65" s="172">
        <v>44.55</v>
      </c>
      <c r="AZ65" s="172">
        <v>44.4</v>
      </c>
      <c r="BA65" s="172">
        <v>44.25</v>
      </c>
      <c r="BB65" s="172">
        <f t="shared" si="82"/>
        <v>179.58</v>
      </c>
      <c r="BC65" s="172">
        <v>44.4</v>
      </c>
      <c r="BD65" s="172">
        <v>44.4</v>
      </c>
      <c r="BE65" s="172">
        <v>44.06</v>
      </c>
      <c r="BF65" s="172">
        <v>44.4</v>
      </c>
      <c r="BG65" s="172">
        <v>44.4</v>
      </c>
      <c r="BH65" s="172">
        <f t="shared" ref="BH65:BI65" si="89">BH64</f>
        <v>183.92</v>
      </c>
      <c r="BI65" s="172">
        <f t="shared" si="89"/>
        <v>199.48</v>
      </c>
      <c r="BJ65" s="172">
        <f t="shared" ref="BJ65:BK65" si="90">BJ61</f>
        <v>314</v>
      </c>
      <c r="BK65" s="172">
        <f t="shared" si="90"/>
        <v>670.66</v>
      </c>
      <c r="BL65" s="172">
        <f t="shared" ref="BL65:BM65" si="91">BL64</f>
        <v>191.5</v>
      </c>
      <c r="BM65" s="172">
        <f t="shared" si="91"/>
        <v>191.5</v>
      </c>
      <c r="BN65" s="172">
        <f>BN60</f>
        <v>430.06</v>
      </c>
      <c r="BO65" s="172">
        <f t="shared" ref="BO65:BP65" si="92">BO64</f>
        <v>204.28</v>
      </c>
      <c r="BP65" s="172">
        <f t="shared" si="92"/>
        <v>204.28</v>
      </c>
      <c r="BQ65" s="172">
        <f t="shared" si="77"/>
        <v>8606.32</v>
      </c>
      <c r="BR65" s="172">
        <v>0.0</v>
      </c>
      <c r="BS65" s="172">
        <v>0.0</v>
      </c>
      <c r="BT65" s="172">
        <v>0.0</v>
      </c>
      <c r="BU65" s="172">
        <v>0.0</v>
      </c>
      <c r="BV65" s="172">
        <v>0.0</v>
      </c>
      <c r="BW65" s="172">
        <v>11196.0</v>
      </c>
    </row>
    <row r="66" ht="18.0" customHeight="1">
      <c r="A66" s="172">
        <v>0.0</v>
      </c>
      <c r="C66" s="172" t="s">
        <v>667</v>
      </c>
      <c r="D66" s="172">
        <v>4.0</v>
      </c>
      <c r="E66" s="172">
        <v>0.45</v>
      </c>
      <c r="R66" s="172">
        <v>0.0</v>
      </c>
      <c r="X66" s="172">
        <f>AB71*1.08</f>
        <v>7067.9088</v>
      </c>
      <c r="AG66" s="172">
        <f>X66/1.2</f>
        <v>5889.924</v>
      </c>
      <c r="AY66" s="172">
        <v>44.55</v>
      </c>
      <c r="AZ66" s="172">
        <v>44.4</v>
      </c>
      <c r="BA66" s="172">
        <v>44.25</v>
      </c>
      <c r="BB66" s="172">
        <f t="shared" si="82"/>
        <v>179.58</v>
      </c>
      <c r="BC66" s="172">
        <v>44.4</v>
      </c>
      <c r="BD66" s="172">
        <v>44.4</v>
      </c>
      <c r="BE66" s="172">
        <v>44.06</v>
      </c>
      <c r="BF66" s="172">
        <v>44.4</v>
      </c>
      <c r="BG66" s="172">
        <v>44.4</v>
      </c>
      <c r="BH66" s="172">
        <f t="shared" ref="BH66:BP66" si="93">BH65</f>
        <v>183.92</v>
      </c>
      <c r="BI66" s="172">
        <f t="shared" si="93"/>
        <v>199.48</v>
      </c>
      <c r="BJ66" s="172">
        <f t="shared" si="93"/>
        <v>314</v>
      </c>
      <c r="BK66" s="172">
        <f t="shared" si="93"/>
        <v>670.66</v>
      </c>
      <c r="BL66" s="172">
        <f t="shared" si="93"/>
        <v>191.5</v>
      </c>
      <c r="BM66" s="172">
        <f t="shared" si="93"/>
        <v>191.5</v>
      </c>
      <c r="BN66" s="172">
        <f t="shared" si="93"/>
        <v>430.06</v>
      </c>
      <c r="BO66" s="172">
        <f t="shared" si="93"/>
        <v>204.28</v>
      </c>
      <c r="BP66" s="172">
        <f t="shared" si="93"/>
        <v>204.28</v>
      </c>
      <c r="BQ66" s="172">
        <f t="shared" si="77"/>
        <v>8512.17</v>
      </c>
      <c r="BR66" s="172">
        <v>0.0</v>
      </c>
      <c r="BS66" s="172">
        <v>0.0</v>
      </c>
      <c r="BT66" s="172">
        <v>0.0</v>
      </c>
      <c r="BU66" s="172">
        <v>0.0</v>
      </c>
      <c r="BV66" s="172">
        <v>0.0</v>
      </c>
      <c r="BW66" s="172">
        <v>11101.85</v>
      </c>
    </row>
    <row r="67" ht="18.75" customHeight="1">
      <c r="A67" s="172">
        <v>-1.0</v>
      </c>
      <c r="C67" s="172" t="s">
        <v>668</v>
      </c>
      <c r="D67" s="172">
        <v>4.2</v>
      </c>
      <c r="E67" s="172">
        <f>E66-D67</f>
        <v>-3.75</v>
      </c>
      <c r="R67" s="172">
        <v>0.0</v>
      </c>
      <c r="AH67" s="172" t="s">
        <v>656</v>
      </c>
      <c r="AQ67" s="172" t="s">
        <v>656</v>
      </c>
      <c r="AY67" s="172">
        <v>44.55</v>
      </c>
      <c r="AZ67" s="172">
        <v>44.4</v>
      </c>
      <c r="BA67" s="172">
        <v>44.25</v>
      </c>
      <c r="BB67" s="172">
        <f t="shared" si="82"/>
        <v>179.58</v>
      </c>
      <c r="BC67" s="172">
        <v>44.4</v>
      </c>
      <c r="BD67" s="172">
        <v>44.4</v>
      </c>
      <c r="BE67" s="172">
        <v>44.06</v>
      </c>
      <c r="BF67" s="172">
        <v>44.4</v>
      </c>
      <c r="BG67" s="172">
        <v>44.4</v>
      </c>
      <c r="BH67" s="172">
        <f t="shared" ref="BH67:BP67" si="94">BH66</f>
        <v>183.92</v>
      </c>
      <c r="BI67" s="172">
        <f t="shared" si="94"/>
        <v>199.48</v>
      </c>
      <c r="BJ67" s="172">
        <f t="shared" si="94"/>
        <v>314</v>
      </c>
      <c r="BK67" s="172">
        <f t="shared" si="94"/>
        <v>670.66</v>
      </c>
      <c r="BL67" s="172">
        <f t="shared" si="94"/>
        <v>191.5</v>
      </c>
      <c r="BM67" s="172">
        <f t="shared" si="94"/>
        <v>191.5</v>
      </c>
      <c r="BN67" s="172">
        <f t="shared" si="94"/>
        <v>430.06</v>
      </c>
      <c r="BO67" s="172">
        <f t="shared" si="94"/>
        <v>204.28</v>
      </c>
      <c r="BP67" s="172">
        <f t="shared" si="94"/>
        <v>204.28</v>
      </c>
      <c r="BQ67" s="172">
        <f t="shared" si="77"/>
        <v>8512.17</v>
      </c>
      <c r="BR67" s="172">
        <v>0.0</v>
      </c>
      <c r="BS67" s="172">
        <v>0.0</v>
      </c>
      <c r="BT67" s="172">
        <v>0.0</v>
      </c>
      <c r="BU67" s="172">
        <v>0.0</v>
      </c>
      <c r="BV67" s="172">
        <v>0.0</v>
      </c>
      <c r="BW67" s="172">
        <v>11101.85</v>
      </c>
      <c r="BX67" s="172">
        <v>3840.0</v>
      </c>
      <c r="BZ67" s="172" t="s">
        <v>669</v>
      </c>
    </row>
    <row r="68" ht="18.75" customHeight="1">
      <c r="F68" s="172">
        <f t="shared" ref="F68:H68" si="95">SUM(F21:F66)</f>
        <v>4296.83</v>
      </c>
      <c r="G68" s="172">
        <f t="shared" si="95"/>
        <v>4876.72</v>
      </c>
      <c r="H68" s="172">
        <f t="shared" si="95"/>
        <v>5633.71</v>
      </c>
      <c r="I68" s="172">
        <f>SUM(I7:I66)</f>
        <v>26804.55</v>
      </c>
      <c r="J68" s="172">
        <f t="shared" ref="J68:Q68" si="96">SUM(J21:J66)</f>
        <v>4783.25</v>
      </c>
      <c r="K68" s="172">
        <f t="shared" si="96"/>
        <v>4783.25</v>
      </c>
      <c r="L68" s="172">
        <f t="shared" si="96"/>
        <v>5865.51</v>
      </c>
      <c r="M68" s="172">
        <f t="shared" si="96"/>
        <v>4823.4</v>
      </c>
      <c r="N68" s="172">
        <f t="shared" si="96"/>
        <v>4823.4</v>
      </c>
      <c r="O68" s="172">
        <f t="shared" si="96"/>
        <v>7261.6427</v>
      </c>
      <c r="P68" s="172">
        <f t="shared" si="96"/>
        <v>8241.6568</v>
      </c>
      <c r="Q68" s="172">
        <f t="shared" si="96"/>
        <v>9520.9699</v>
      </c>
      <c r="R68" s="172">
        <f>SUM(R7:R66)</f>
        <v>45299.6895</v>
      </c>
      <c r="S68" s="172">
        <f t="shared" ref="S68:Z68" si="97">SUM(S21:S66)</f>
        <v>8083.6925</v>
      </c>
      <c r="T68" s="172">
        <f t="shared" si="97"/>
        <v>8083.6925</v>
      </c>
      <c r="U68" s="172">
        <f t="shared" si="97"/>
        <v>9912.7119</v>
      </c>
      <c r="V68" s="172">
        <f t="shared" si="97"/>
        <v>8151.546</v>
      </c>
      <c r="W68" s="172">
        <f t="shared" si="97"/>
        <v>8151.546</v>
      </c>
      <c r="X68" s="172">
        <f t="shared" si="97"/>
        <v>11716.0888</v>
      </c>
      <c r="Y68" s="172">
        <f t="shared" si="97"/>
        <v>9456.47</v>
      </c>
      <c r="Z68" s="172">
        <f t="shared" si="97"/>
        <v>6106.19</v>
      </c>
      <c r="AA68" s="172">
        <f>SUM(AA7:AA66)</f>
        <v>28667.55</v>
      </c>
      <c r="AB68" s="172">
        <f t="shared" ref="AB68:AI68" si="98">SUM(AB21:AB66)</f>
        <v>5155.08</v>
      </c>
      <c r="AC68" s="172">
        <f t="shared" si="98"/>
        <v>5155.08</v>
      </c>
      <c r="AD68" s="172">
        <f t="shared" si="98"/>
        <v>6154.68</v>
      </c>
      <c r="AE68" s="172">
        <f t="shared" si="98"/>
        <v>5172.41</v>
      </c>
      <c r="AF68" s="172">
        <f t="shared" si="98"/>
        <v>5172.41</v>
      </c>
      <c r="AG68" s="172">
        <f t="shared" si="98"/>
        <v>10538.104</v>
      </c>
      <c r="AH68" s="172">
        <f t="shared" si="98"/>
        <v>5172.15</v>
      </c>
      <c r="AI68" s="172">
        <f t="shared" si="98"/>
        <v>6106.19</v>
      </c>
      <c r="AJ68" s="172">
        <f>SUM(AJ7:AJ66)</f>
        <v>28514.55</v>
      </c>
      <c r="AK68" s="172">
        <f t="shared" ref="AK68:AR68" si="99">SUM(AK21:AK66)</f>
        <v>5155.08</v>
      </c>
      <c r="AL68" s="172">
        <f t="shared" si="99"/>
        <v>5155.08</v>
      </c>
      <c r="AM68" s="172">
        <f t="shared" si="99"/>
        <v>6154.68</v>
      </c>
      <c r="AN68" s="172">
        <f t="shared" si="99"/>
        <v>5172.41</v>
      </c>
      <c r="AO68" s="172">
        <f t="shared" si="99"/>
        <v>5172.41</v>
      </c>
      <c r="AP68" s="172">
        <f t="shared" si="99"/>
        <v>98</v>
      </c>
      <c r="AQ68" s="172">
        <f t="shared" si="99"/>
        <v>98</v>
      </c>
      <c r="AR68" s="172">
        <f t="shared" si="99"/>
        <v>89</v>
      </c>
      <c r="AS68" s="172">
        <f>SUM(AS7:AS66)</f>
        <v>386</v>
      </c>
      <c r="AT68" s="172">
        <f t="shared" ref="AT68:AX68" si="100">SUM(AT21:AT66)</f>
        <v>95</v>
      </c>
      <c r="AU68" s="172">
        <f t="shared" si="100"/>
        <v>95</v>
      </c>
      <c r="AV68" s="172">
        <f t="shared" si="100"/>
        <v>68</v>
      </c>
      <c r="AW68" s="172">
        <f t="shared" si="100"/>
        <v>97</v>
      </c>
      <c r="AX68" s="172">
        <f t="shared" si="100"/>
        <v>97</v>
      </c>
      <c r="AY68" s="172">
        <f t="shared" ref="AY68:BA68" si="101">SUM(AY21:AY67)</f>
        <v>1069.2</v>
      </c>
      <c r="AZ68" s="172">
        <f t="shared" si="101"/>
        <v>1065.6</v>
      </c>
      <c r="BA68" s="172">
        <f t="shared" si="101"/>
        <v>1062</v>
      </c>
      <c r="BB68" s="172">
        <f>SUM(BB7:BB67)</f>
        <v>10415.64</v>
      </c>
      <c r="BC68" s="172">
        <f t="shared" ref="BC68:BG68" si="102">SUM(BC21:BC67)</f>
        <v>1065.6</v>
      </c>
      <c r="BD68" s="172">
        <f t="shared" si="102"/>
        <v>1065.6</v>
      </c>
      <c r="BE68" s="172">
        <f t="shared" si="102"/>
        <v>1057.44</v>
      </c>
      <c r="BF68" s="172">
        <f t="shared" si="102"/>
        <v>1065.6</v>
      </c>
      <c r="BG68" s="172">
        <f t="shared" si="102"/>
        <v>1065.6</v>
      </c>
      <c r="BH68" s="172">
        <f t="shared" ref="BH68:BQ68" si="103">SUM(BH7:BH67)</f>
        <v>6293.93</v>
      </c>
      <c r="BI68" s="172">
        <f t="shared" si="103"/>
        <v>6913.62</v>
      </c>
      <c r="BJ68" s="172">
        <f t="shared" si="103"/>
        <v>8005.68</v>
      </c>
      <c r="BK68" s="172">
        <f t="shared" si="103"/>
        <v>43555.06</v>
      </c>
      <c r="BL68" s="172">
        <f t="shared" si="103"/>
        <v>6970.02</v>
      </c>
      <c r="BM68" s="172">
        <f t="shared" si="103"/>
        <v>6970.02</v>
      </c>
      <c r="BN68" s="172">
        <f t="shared" si="103"/>
        <v>8601.2</v>
      </c>
      <c r="BO68" s="172">
        <f t="shared" si="103"/>
        <v>6947.48</v>
      </c>
      <c r="BP68" s="172">
        <f t="shared" si="103"/>
        <v>6947.48</v>
      </c>
      <c r="BQ68" s="172">
        <f t="shared" si="103"/>
        <v>64070.16</v>
      </c>
      <c r="BR68" s="172">
        <f t="shared" ref="BR68:BV68" si="104">SUM(BR21:BR67)</f>
        <v>359666</v>
      </c>
      <c r="BS68" s="172">
        <f t="shared" si="104"/>
        <v>13756</v>
      </c>
      <c r="BT68" s="172">
        <f t="shared" si="104"/>
        <v>292332.7856</v>
      </c>
      <c r="BU68" s="172">
        <f t="shared" si="104"/>
        <v>67333.2144</v>
      </c>
      <c r="BV68" s="172">
        <f t="shared" si="104"/>
        <v>139564.9619</v>
      </c>
    </row>
    <row r="69" ht="18.75" customHeight="1">
      <c r="F69" s="172">
        <f t="shared" ref="F69:N69" si="105">F68*10.764</f>
        <v>46251.07812</v>
      </c>
      <c r="G69" s="172">
        <f t="shared" si="105"/>
        <v>52493.01408</v>
      </c>
      <c r="H69" s="172">
        <f t="shared" si="105"/>
        <v>60641.25444</v>
      </c>
      <c r="I69" s="172">
        <f t="shared" si="105"/>
        <v>288524.1762</v>
      </c>
      <c r="J69" s="172">
        <f t="shared" si="105"/>
        <v>51486.903</v>
      </c>
      <c r="K69" s="172">
        <f t="shared" si="105"/>
        <v>51486.903</v>
      </c>
      <c r="L69" s="172">
        <f t="shared" si="105"/>
        <v>63136.34964</v>
      </c>
      <c r="M69" s="172">
        <f t="shared" si="105"/>
        <v>51919.0776</v>
      </c>
      <c r="N69" s="172">
        <f t="shared" si="105"/>
        <v>51919.0776</v>
      </c>
      <c r="X69" s="172">
        <f>SUM(X22:X64)</f>
        <v>4648.18</v>
      </c>
      <c r="AG69" s="172">
        <f>SUM(AG22:AG64)</f>
        <v>4648.18</v>
      </c>
      <c r="BH69" s="172">
        <f t="shared" ref="BH69:BQ69" si="106">SUM(BH7:BH67)*10.764</f>
        <v>67747.86252</v>
      </c>
      <c r="BI69" s="172">
        <f t="shared" si="106"/>
        <v>74418.20568</v>
      </c>
      <c r="BJ69" s="172">
        <f t="shared" si="106"/>
        <v>86173.13952</v>
      </c>
      <c r="BK69" s="172">
        <f t="shared" si="106"/>
        <v>468826.6658</v>
      </c>
      <c r="BL69" s="172">
        <f t="shared" si="106"/>
        <v>75025.29528</v>
      </c>
      <c r="BM69" s="172">
        <f t="shared" si="106"/>
        <v>75025.29528</v>
      </c>
      <c r="BN69" s="172">
        <f t="shared" si="106"/>
        <v>92583.3168</v>
      </c>
      <c r="BO69" s="172">
        <f t="shared" si="106"/>
        <v>74782.67472</v>
      </c>
      <c r="BP69" s="172">
        <f t="shared" si="106"/>
        <v>74782.67472</v>
      </c>
      <c r="BQ69" s="172">
        <f t="shared" si="106"/>
        <v>689651.2022</v>
      </c>
      <c r="BW69" s="172">
        <f>SUM(BH69:BQ69)*10.764</f>
        <v>19149331.8</v>
      </c>
    </row>
    <row r="70" ht="15.75" customHeight="1">
      <c r="C70" s="173"/>
      <c r="Y70" s="172">
        <f>(X69+Y68+Z68+AA68+AB68+AC68+AD68+AE68+AF68)*10.764</f>
        <v>814706.1702</v>
      </c>
      <c r="AH70" s="172">
        <f>(AG69+AH68+AI68+AJ68+AK68+AL68+AM68+AN68+AO68)*10.764</f>
        <v>766942.8577</v>
      </c>
      <c r="AS70" s="172">
        <f>AP68+AQ68+AR68+AS68+AT68+AU68+AV68+AW68+AX68</f>
        <v>1123</v>
      </c>
      <c r="BI70" s="172">
        <f>BH69+BI69+BJ69+BK69+BL69+BM69+BN69+BO69+BP69+BQ69</f>
        <v>1779016.333</v>
      </c>
    </row>
    <row r="71" ht="15.75" customHeight="1">
      <c r="C71" s="173"/>
      <c r="AA71" s="172" t="s">
        <v>670</v>
      </c>
      <c r="AB71" s="172">
        <v>6544.36</v>
      </c>
      <c r="AC71" s="172" t="s">
        <v>671</v>
      </c>
      <c r="AD71" s="172">
        <f t="shared" ref="AD71:AD72" si="107">AB71*10.764</f>
        <v>70443.49104</v>
      </c>
      <c r="AE71" s="172" t="s">
        <v>672</v>
      </c>
      <c r="AG71" s="172" t="s">
        <v>656</v>
      </c>
      <c r="AH71" s="172">
        <f>AH70+AG66</f>
        <v>772832.7817</v>
      </c>
      <c r="BH71" s="172" t="s">
        <v>656</v>
      </c>
      <c r="BM71" s="172">
        <f>SUM(BH68:BQ68)*10.764</f>
        <v>1779016.333</v>
      </c>
    </row>
    <row r="72" ht="18.0" customHeight="1">
      <c r="C72" s="173"/>
      <c r="AA72" s="172" t="s">
        <v>673</v>
      </c>
      <c r="AB72" s="172">
        <f>AB71*1.5</f>
        <v>9816.54</v>
      </c>
      <c r="AC72" s="172" t="s">
        <v>671</v>
      </c>
      <c r="AD72" s="172">
        <f t="shared" si="107"/>
        <v>105665.2366</v>
      </c>
      <c r="AE72" s="172" t="s">
        <v>672</v>
      </c>
      <c r="AG72" s="172" t="s">
        <v>656</v>
      </c>
      <c r="BV72" s="172">
        <f>BV68/BR68</f>
        <v>0.388040465</v>
      </c>
    </row>
    <row r="73" ht="18.0" customHeight="1">
      <c r="C73" s="173"/>
      <c r="BM73" s="172">
        <v>1720424.4361199995</v>
      </c>
    </row>
    <row r="74" ht="18.0" customHeight="1">
      <c r="C74" s="172" t="s">
        <v>674</v>
      </c>
      <c r="F74" s="172">
        <f>(BH68+BI68+BJ68+BK68+BL68+BM68+BN68+BO68+BP68+BQ61+BQ66)*10.764</f>
        <v>1274193.774</v>
      </c>
      <c r="X74" s="172">
        <f>X66*10.764</f>
        <v>76078.97032</v>
      </c>
      <c r="AG74" s="172">
        <f>AG66*10.764</f>
        <v>63399.14194</v>
      </c>
    </row>
    <row r="75" ht="18.0" customHeight="1">
      <c r="C75" s="172" t="s">
        <v>675</v>
      </c>
      <c r="F75" s="172">
        <f>(BH68+BI68+BJ68+BK68+BL68+BM68+BN68+BO68+BP68+BQ68)*10.764</f>
        <v>1779016.333</v>
      </c>
      <c r="AG75" s="172" t="s">
        <v>656</v>
      </c>
      <c r="BH75" s="172" t="s">
        <v>656</v>
      </c>
    </row>
    <row r="76" ht="18.0" customHeight="1">
      <c r="C76" s="173"/>
    </row>
    <row r="77" ht="18.75" customHeight="1"/>
    <row r="78" ht="18.75" customHeight="1">
      <c r="C78" s="173"/>
    </row>
    <row r="79" ht="18.0" customHeight="1"/>
    <row r="80" ht="18.0" customHeight="1"/>
    <row r="81" ht="18.75" customHeight="1"/>
    <row r="82" ht="18.0" customHeight="1"/>
    <row r="83" ht="18.0" customHeight="1"/>
    <row r="84" ht="18.0" customHeight="1"/>
    <row r="85" ht="18.0" customHeight="1"/>
    <row r="86" ht="18.0" customHeight="1"/>
    <row r="87" ht="18.0" customHeight="1"/>
    <row r="88" ht="18.0" customHeight="1"/>
    <row r="89" ht="18.0" customHeight="1"/>
    <row r="90" ht="18.0" customHeight="1"/>
    <row r="91" ht="18.0" customHeight="1"/>
    <row r="92" ht="18.0" customHeight="1"/>
    <row r="93" ht="18.0" customHeight="1"/>
    <row r="94" ht="18.0" customHeight="1"/>
    <row r="95" ht="18.0" customHeight="1"/>
    <row r="96" ht="18.0" customHeight="1"/>
    <row r="97" ht="18.0" customHeight="1"/>
    <row r="98" ht="18.0" customHeight="1"/>
    <row r="99" ht="18.0" customHeight="1"/>
    <row r="100" ht="18.0" customHeight="1"/>
    <row r="101" ht="18.0" customHeight="1"/>
    <row r="102" ht="18.0" customHeight="1"/>
    <row r="103" ht="18.0" customHeight="1"/>
    <row r="104" ht="18.0" customHeight="1"/>
    <row r="105" ht="18.0" customHeight="1"/>
    <row r="106" ht="18.0" customHeight="1"/>
    <row r="107" ht="18.0" customHeight="1"/>
    <row r="108" ht="18.0" customHeight="1"/>
    <row r="109" ht="18.0" customHeight="1"/>
    <row r="110" ht="18.0" customHeight="1"/>
    <row r="111" ht="18.0" customHeight="1"/>
    <row r="112" ht="18.0" customHeight="1"/>
    <row r="113" ht="18.0" customHeight="1"/>
    <row r="114" ht="18.0" customHeight="1"/>
    <row r="115" ht="18.0" customHeight="1"/>
    <row r="116" ht="18.0" customHeight="1"/>
    <row r="117" ht="18.0" customHeight="1"/>
    <row r="118" ht="18.0" customHeight="1"/>
    <row r="119" ht="18.0" customHeight="1"/>
    <row r="120" ht="18.0" customHeight="1"/>
    <row r="121" ht="18.0" customHeight="1"/>
    <row r="122" ht="18.0" customHeight="1"/>
    <row r="123" ht="18.0" customHeight="1"/>
    <row r="124" ht="18.0" customHeight="1"/>
    <row r="125" ht="18.0" customHeight="1"/>
    <row r="126" ht="18.0" customHeight="1"/>
    <row r="127" ht="18.0" customHeight="1"/>
    <row r="128" ht="18.0" customHeight="1"/>
    <row r="129" ht="18.0" customHeight="1"/>
    <row r="130" ht="18.0" customHeight="1"/>
    <row r="131" ht="18.0" customHeight="1"/>
    <row r="132" ht="18.0" customHeight="1"/>
    <row r="133" ht="18.0" customHeight="1"/>
    <row r="134" ht="18.0" customHeight="1"/>
    <row r="135" ht="18.0" customHeight="1"/>
    <row r="136" ht="18.0" customHeight="1"/>
    <row r="137" ht="18.0" customHeight="1"/>
    <row r="138" ht="18.0" customHeight="1"/>
    <row r="139" ht="18.0" customHeight="1"/>
    <row r="140" ht="18.0" customHeight="1"/>
    <row r="141" ht="18.0" customHeight="1"/>
    <row r="142" ht="18.0" customHeight="1"/>
    <row r="143" ht="18.0" customHeight="1"/>
    <row r="144" ht="18.0" customHeight="1"/>
    <row r="145" ht="18.0" customHeight="1"/>
    <row r="146" ht="18.0" customHeight="1"/>
    <row r="147" ht="18.0" customHeight="1"/>
    <row r="148" ht="18.0" customHeight="1"/>
    <row r="149" ht="18.0" customHeight="1"/>
    <row r="150" ht="18.0" customHeight="1"/>
    <row r="151" ht="18.0" customHeight="1"/>
    <row r="152" ht="18.0" customHeight="1"/>
    <row r="153" ht="18.0" customHeight="1"/>
    <row r="154" ht="18.0" customHeight="1"/>
    <row r="155" ht="18.0" customHeight="1"/>
    <row r="156" ht="18.0" customHeight="1"/>
    <row r="157" ht="18.0" customHeight="1"/>
    <row r="158" ht="18.0" customHeight="1"/>
    <row r="159" ht="18.0" customHeight="1"/>
    <row r="160" ht="18.0" customHeight="1"/>
    <row r="161" ht="18.0" customHeight="1"/>
    <row r="162" ht="18.0" customHeight="1"/>
    <row r="163" ht="18.0" customHeight="1"/>
    <row r="164" ht="18.0" customHeight="1"/>
    <row r="165" ht="18.0" customHeight="1"/>
    <row r="166" ht="18.0" customHeight="1"/>
    <row r="167" ht="18.0" customHeight="1"/>
    <row r="168" ht="18.0" customHeight="1"/>
    <row r="169" ht="18.0" customHeight="1"/>
    <row r="170" ht="18.0" customHeight="1"/>
    <row r="171" ht="18.0" customHeight="1"/>
    <row r="172" ht="18.0" customHeight="1"/>
    <row r="173" ht="18.0" customHeight="1"/>
    <row r="174" ht="18.0" customHeight="1"/>
    <row r="175" ht="18.0" customHeight="1"/>
    <row r="176" ht="18.0" customHeight="1"/>
    <row r="177" ht="18.0" customHeight="1"/>
    <row r="178" ht="18.0" customHeight="1"/>
    <row r="179" ht="18.0" customHeight="1"/>
    <row r="180" ht="18.0" customHeight="1"/>
    <row r="181" ht="18.0" customHeight="1"/>
    <row r="182" ht="18.0" customHeight="1"/>
    <row r="183" ht="18.0" customHeight="1"/>
    <row r="184" ht="18.0" customHeight="1"/>
    <row r="185" ht="18.0" customHeight="1"/>
    <row r="186" ht="18.0" customHeight="1"/>
    <row r="187" ht="18.0" customHeight="1"/>
    <row r="188" ht="18.0" customHeight="1"/>
    <row r="189" ht="18.0" customHeight="1"/>
    <row r="190" ht="18.0" customHeight="1"/>
    <row r="191" ht="18.0" customHeight="1"/>
    <row r="192" ht="18.0" customHeight="1"/>
    <row r="193" ht="18.0" customHeight="1"/>
    <row r="194" ht="18.0" customHeight="1"/>
    <row r="195" ht="18.0" customHeight="1"/>
    <row r="196" ht="18.0" customHeight="1"/>
    <row r="197" ht="18.0" customHeight="1"/>
    <row r="198" ht="18.0" customHeight="1"/>
    <row r="199" ht="18.0" customHeight="1"/>
    <row r="200" ht="18.0" customHeight="1"/>
    <row r="201" ht="18.0" customHeight="1"/>
    <row r="202" ht="18.0" customHeight="1"/>
    <row r="203" ht="18.0" customHeight="1"/>
    <row r="204" ht="18.0" customHeight="1"/>
    <row r="205" ht="18.0" customHeight="1"/>
    <row r="206" ht="18.0" customHeight="1"/>
    <row r="207" ht="18.0" customHeight="1"/>
    <row r="208" ht="18.0" customHeight="1"/>
    <row r="209" ht="18.0" customHeight="1"/>
    <row r="210" ht="18.0" customHeight="1"/>
    <row r="211" ht="18.0" customHeight="1"/>
    <row r="212" ht="18.0" customHeight="1"/>
    <row r="213" ht="18.0" customHeight="1"/>
    <row r="214" ht="18.0" customHeight="1"/>
    <row r="215" ht="18.0" customHeight="1"/>
    <row r="216" ht="18.0" customHeight="1"/>
    <row r="217" ht="18.0" customHeight="1"/>
    <row r="218" ht="18.0" customHeight="1"/>
    <row r="219" ht="18.0" customHeight="1"/>
    <row r="220" ht="18.0" customHeight="1"/>
    <row r="221" ht="18.0" customHeight="1"/>
    <row r="222" ht="18.0" customHeight="1"/>
    <row r="223" ht="18.0" customHeight="1"/>
    <row r="224" ht="18.0" customHeight="1"/>
    <row r="225" ht="18.0" customHeight="1"/>
    <row r="226" ht="18.0" customHeight="1"/>
    <row r="227" ht="18.0" customHeight="1"/>
    <row r="228" ht="18.0" customHeight="1"/>
    <row r="229" ht="18.0" customHeight="1"/>
    <row r="230" ht="18.0" customHeight="1"/>
    <row r="231" ht="18.0" customHeight="1"/>
    <row r="232" ht="18.0" customHeight="1"/>
    <row r="233" ht="18.0" customHeight="1"/>
    <row r="234" ht="18.0" customHeight="1"/>
    <row r="235" ht="18.0" customHeight="1"/>
    <row r="236" ht="18.0" customHeight="1"/>
    <row r="237" ht="18.0" customHeight="1"/>
    <row r="238" ht="18.0" customHeight="1"/>
    <row r="239" ht="18.0" customHeight="1"/>
    <row r="240" ht="18.0" customHeight="1"/>
    <row r="241" ht="18.0" customHeight="1"/>
    <row r="242" ht="18.0" customHeight="1"/>
    <row r="243" ht="18.0" customHeight="1"/>
    <row r="244" ht="18.0" customHeight="1"/>
    <row r="245" ht="18.0" customHeight="1"/>
    <row r="246" ht="18.0" customHeight="1"/>
    <row r="247" ht="18.0" customHeight="1"/>
    <row r="248" ht="18.0" customHeight="1"/>
    <row r="249" ht="18.0" customHeight="1"/>
    <row r="250" ht="18.0" customHeight="1"/>
    <row r="251" ht="18.0" customHeight="1"/>
    <row r="252" ht="18.0" customHeight="1"/>
    <row r="253" ht="18.0" customHeight="1"/>
    <row r="254" ht="18.0" customHeight="1"/>
    <row r="255" ht="18.0" customHeight="1"/>
    <row r="256" ht="18.0" customHeight="1"/>
    <row r="257" ht="18.0" customHeight="1"/>
    <row r="258" ht="18.0" customHeight="1"/>
    <row r="259" ht="18.0" customHeight="1"/>
    <row r="260" ht="18.0" customHeight="1"/>
    <row r="261" ht="18.0" customHeight="1"/>
    <row r="262" ht="18.0" customHeight="1"/>
    <row r="263" ht="18.0" customHeight="1"/>
    <row r="264" ht="18.0" customHeight="1"/>
    <row r="265" ht="18.0" customHeight="1"/>
    <row r="266" ht="18.0" customHeight="1"/>
    <row r="267" ht="18.0" customHeight="1"/>
    <row r="268" ht="18.0" customHeight="1"/>
    <row r="269" ht="18.0" customHeight="1"/>
    <row r="270" ht="18.0" customHeight="1"/>
    <row r="271" ht="18.0" customHeight="1"/>
    <row r="272" ht="18.0" customHeight="1"/>
    <row r="273" ht="18.0" customHeight="1"/>
    <row r="274" ht="18.0" customHeight="1"/>
    <row r="275" ht="18.0"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7">
    <mergeCell ref="AY3:BG3"/>
    <mergeCell ref="BH3:BQ3"/>
    <mergeCell ref="C70:F70"/>
    <mergeCell ref="C71:D71"/>
    <mergeCell ref="C72:D72"/>
    <mergeCell ref="C73:D73"/>
    <mergeCell ref="C74:D74"/>
    <mergeCell ref="C75:D75"/>
    <mergeCell ref="C76:D76"/>
    <mergeCell ref="C78:F78"/>
    <mergeCell ref="A1:D1"/>
    <mergeCell ref="A3:A4"/>
    <mergeCell ref="F3:N3"/>
    <mergeCell ref="O3:W3"/>
    <mergeCell ref="X3:AF3"/>
    <mergeCell ref="AG3:AO3"/>
    <mergeCell ref="AP3:AX3"/>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2020-07-28T11:25:07Z</dcterms:created>
  <dc:creator>DPMC</dc:creator>
</cp:coreProperties>
</file>